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<sst xmlns="http://schemas.openxmlformats.org/spreadsheetml/2006/main" count="727" uniqueCount="260">
  <si>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</si>
  <si>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</si>
  <si>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</si>
  <si>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</si>
  <si>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</si>
  <si>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</si>
  <si>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</si>
  <si>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</si>
  <si>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</si>
  <si>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</si>
  <si>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</si>
  <si>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</si>
  <si>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</si>
  <si>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</si>
  <si>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</si>
  <si>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</si>
  <si>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</si>
  <si>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</si>
  <si>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</si>
  <si>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</si>
  <si>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</si>
  <si>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</si>
  <si>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</si>
  <si>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</si>
  <si>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</si>
  <si>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</si>
  <si>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</si>
  <si>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</si>
  <si>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</si>
  <si>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</si>
  <si>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</si>
  <si>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</si>
  <si>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</si>
  <si>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</si>
  <si>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</si>
  <si>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</si>
  <si>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</si>
  <si>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</si>
  <si>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</si>
  <si>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</si>
  <si>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</si>
  <si>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</si>
  <si>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</si>
  <si>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</si>
  <si>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</si>
  <si>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</si>
  <si>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</si>
  <si>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</si>
  <si>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</si>
  <si>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</si>
  <si>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</si>
  <si>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</si>
  <si>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</si>
  <si>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</si>
  <si>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</si>
  <si>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</si>
  <si>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</si>
  <si>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</si>
  <si>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</si>
  <si>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</si>
  <si>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</si>
  <si>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</si>
  <si>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</si>
  <si>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</si>
  <si>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</si>
  <si>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</si>
  <si>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</si>
  <si>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</si>
  <si>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</si>
  <si>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</si>
  <si>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</si>
  <si>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</si>
  <si>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</si>
  <si>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</si>
  <si>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</si>
  <si>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</si>
  <si>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</si>
  <si>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</si>
  <si>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</si>
  <si>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</si>
  <si>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</si>
  <si>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</si>
  <si>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</si>
  <si>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</si>
  <si>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</si>
  <si>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</si>
  <si>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PRINCETON ESTATES</t>
  </si>
  <si>
    <t>Lake/Golf</t>
  </si>
  <si>
    <t>4-5</t>
  </si>
  <si>
    <t xml:space="preserve"> </t>
  </si>
  <si>
    <t>4-4/1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</si>
  <si>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</si>
  <si>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</si>
  <si>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5</t>
  </si>
  <si>
    <t>4278 NW 60 Cir</t>
  </si>
  <si>
    <t>6471 Enclave Wy</t>
  </si>
  <si>
    <t>$1,950,000</t>
  </si>
  <si>
    <t>3381 NW 53 Cir</t>
  </si>
  <si>
    <t>3383 NW 53 Cir</t>
  </si>
  <si>
    <t>3565 NW Clubside Cir</t>
  </si>
  <si>
    <t>5/2-6</t>
  </si>
  <si>
    <t>2/1-3</t>
  </si>
  <si>
    <t>Oct-Nov</t>
  </si>
  <si>
    <t>5850 NW 42 Ter</t>
  </si>
  <si>
    <t>$1,950,000-$2,000,000</t>
  </si>
  <si>
    <t>6500-6600</t>
  </si>
  <si>
    <t>$6,000,000-$7,975,000</t>
  </si>
  <si>
    <t>$6,000,000-$6,950,000</t>
  </si>
  <si>
    <t>$923-$1059</t>
  </si>
  <si>
    <t>4/1-5</t>
  </si>
  <si>
    <t>3900-4000</t>
  </si>
  <si>
    <t>$2,000,000-$2,200,000</t>
  </si>
  <si>
    <t>$513-$552</t>
  </si>
  <si>
    <t>4600-4700</t>
  </si>
  <si>
    <t>$611-$800</t>
  </si>
  <si>
    <t xml:space="preserve">             Regional Multiple Listing Service (RMLS)</t>
  </si>
  <si>
    <t>4043 NW 58 St</t>
  </si>
  <si>
    <t>Sep-22</t>
  </si>
  <si>
    <t>Nov-22</t>
  </si>
  <si>
    <t>7</t>
  </si>
  <si>
    <t>8/1</t>
  </si>
  <si>
    <t>5.5</t>
  </si>
  <si>
    <t>4288 NW 66 Dr</t>
  </si>
  <si>
    <t>Dec-22</t>
  </si>
  <si>
    <t>Jan-22-Feb-22</t>
  </si>
  <si>
    <t>Nov-22-Dec-22</t>
  </si>
  <si>
    <t>4193 NW 53 St</t>
  </si>
  <si>
    <t>5760 NW 42 Ct</t>
  </si>
  <si>
    <t>4290 NW 62 Rd</t>
  </si>
  <si>
    <t>4261 NW 64 Dr</t>
  </si>
  <si>
    <t>3667 Princeton Way</t>
  </si>
  <si>
    <t>3855 Landings Dr</t>
  </si>
  <si>
    <t>5732 Hamilton Way</t>
  </si>
  <si>
    <t>6</t>
  </si>
  <si>
    <t>4098 NW Briarcliff Cir</t>
  </si>
  <si>
    <t>Oct-22</t>
  </si>
  <si>
    <t>5826 Windsor Ter</t>
  </si>
  <si>
    <t>5/3</t>
  </si>
  <si>
    <t>Sep - 22</t>
  </si>
  <si>
    <t>4091 Briarcliff Cir</t>
  </si>
  <si>
    <t>Jan-Mar</t>
  </si>
  <si>
    <t>2-3</t>
  </si>
  <si>
    <t>Feb-Mar</t>
  </si>
  <si>
    <t>2-2/1</t>
  </si>
  <si>
    <t xml:space="preserve">xxxx </t>
  </si>
  <si>
    <t>2/1-3/1</t>
  </si>
  <si>
    <t>$999,000-$2,200,000</t>
  </si>
  <si>
    <t>$4,500,000-$5,400,000</t>
  </si>
  <si>
    <t>4292 NW 65 Rd</t>
  </si>
  <si>
    <t>May-22</t>
  </si>
  <si>
    <t>2400-2450</t>
  </si>
  <si>
    <t>$800,000-$850,000</t>
  </si>
  <si>
    <t>$331-$352</t>
  </si>
  <si>
    <t>6526 Somerset Cir</t>
  </si>
  <si>
    <t>4254 NW 66 Pl</t>
  </si>
  <si>
    <t>Apr</t>
  </si>
  <si>
    <t>5493 NW 42 Ave</t>
  </si>
  <si>
    <t>4285 NW 66 Pl</t>
  </si>
  <si>
    <t>4</t>
  </si>
  <si>
    <t>5634 NW 40 Ave</t>
  </si>
  <si>
    <t>3770 Coventry Ln</t>
  </si>
  <si>
    <t>4/2</t>
  </si>
  <si>
    <t>2.5</t>
  </si>
  <si>
    <t>4087 NW 58 Pl</t>
  </si>
  <si>
    <t>6508 Somerset Cir</t>
  </si>
  <si>
    <t>May</t>
  </si>
  <si>
    <t>3956 NW 57 St</t>
  </si>
  <si>
    <t>6537 Somerset Cir</t>
  </si>
  <si>
    <t>Jun</t>
  </si>
  <si>
    <t>4230 NW 60 Dr</t>
  </si>
  <si>
    <t>6250 NW 42 Wy</t>
  </si>
  <si>
    <t>4139 NW Briarcliff Cir</t>
  </si>
  <si>
    <t>5757 Harrington Wy</t>
  </si>
  <si>
    <t>5876 NW 39 Ave</t>
  </si>
  <si>
    <t>2/2</t>
  </si>
  <si>
    <t>6255 NW 42 Wy</t>
  </si>
  <si>
    <t>4108 NW Briarcliff Cir</t>
  </si>
  <si>
    <t>3153 Westminster Dr</t>
  </si>
  <si>
    <t>January 1 - June 30, 2023</t>
  </si>
  <si>
    <t xml:space="preserve">           period of  January 1 - June 30, 2023.  RMLS, Inc. and  Shereen Randazza do not guarantee or  are not responsible for its accuracy and completeness.   Time delays in  updating</t>
  </si>
  <si>
    <t>2023 First Half Home Resales</t>
  </si>
  <si>
    <t>4125 NW 58 Ln</t>
  </si>
  <si>
    <t>4044 Avalon Pointe Ct</t>
  </si>
  <si>
    <t>6199 NW 43 Ter</t>
  </si>
  <si>
    <t>Aug-22</t>
  </si>
  <si>
    <t>4190 NW Briarcliff Cir</t>
  </si>
  <si>
    <t xml:space="preserve">Lake  </t>
  </si>
  <si>
    <t>3344 NW 53 Cir</t>
  </si>
  <si>
    <t>May-Jun</t>
  </si>
  <si>
    <t>3400-3600</t>
  </si>
  <si>
    <t>$779-$799</t>
  </si>
  <si>
    <t>$2,650,000-$2,750,000</t>
  </si>
  <si>
    <t>4-6</t>
  </si>
  <si>
    <t>3400-3829</t>
  </si>
  <si>
    <t>$2,000,000-$2,100,000</t>
  </si>
  <si>
    <t>$522-$588</t>
  </si>
  <si>
    <t>5885 NW 40 Ter</t>
  </si>
  <si>
    <t>1965-2470</t>
  </si>
  <si>
    <t>$679,000-$899,000</t>
  </si>
  <si>
    <t>$344-$364</t>
  </si>
  <si>
    <t>3-3/1</t>
  </si>
  <si>
    <t>3000-3100</t>
  </si>
  <si>
    <t>Jan-Apr</t>
  </si>
  <si>
    <t>2400-3100</t>
  </si>
  <si>
    <t>$999,000-$1,225,000</t>
  </si>
  <si>
    <t>$397-$403</t>
  </si>
  <si>
    <t>Mar-Jun</t>
  </si>
  <si>
    <t>2800-3200</t>
  </si>
  <si>
    <t>$1,995,000-$2,600,000</t>
  </si>
  <si>
    <t>$714-$834</t>
  </si>
  <si>
    <t>2/1-4</t>
  </si>
  <si>
    <t>2500-3946</t>
  </si>
  <si>
    <t>$393-$558</t>
  </si>
  <si>
    <t>Y/N</t>
  </si>
  <si>
    <t>Oct-22-Nov-22</t>
  </si>
  <si>
    <t>2300-2415</t>
  </si>
  <si>
    <t>$695,000-$749,000</t>
  </si>
  <si>
    <t>$288-$310</t>
  </si>
  <si>
    <t>Apr-May</t>
  </si>
  <si>
    <t>3200-3300</t>
  </si>
  <si>
    <t>$1,899,000-$2,200,000</t>
  </si>
  <si>
    <t>$1,899,000-$2,100,000</t>
  </si>
  <si>
    <t>$585-$649</t>
  </si>
  <si>
    <t>4126 NW 53 St</t>
  </si>
  <si>
    <t>Dec-22-Jun</t>
  </si>
  <si>
    <t>4-6/3</t>
  </si>
  <si>
    <t>3385-6200</t>
  </si>
  <si>
    <t>$2,400,000-$5,400,000</t>
  </si>
  <si>
    <t>$586-$900</t>
  </si>
  <si>
    <t>$1,400,000-$1,500,000</t>
  </si>
  <si>
    <t>$438-$468</t>
  </si>
  <si>
    <t>5-5/1</t>
  </si>
  <si>
    <t>$3,500,000-$3,700,000</t>
  </si>
  <si>
    <t>$3,400,000-$3,500,000</t>
  </si>
  <si>
    <t>3300-3400</t>
  </si>
  <si>
    <t>$2,400,000-$2,500,000</t>
  </si>
  <si>
    <t>$727-$743</t>
  </si>
  <si>
    <t>$631--$648</t>
  </si>
  <si>
    <t>Jun-21-Jun</t>
  </si>
  <si>
    <t>3323 NW 53 Cir</t>
  </si>
  <si>
    <t>2800-2915</t>
  </si>
  <si>
    <t>$1,350,000-$1,799,000</t>
  </si>
  <si>
    <t>Ma-Jun</t>
  </si>
  <si>
    <t>$4,000,000-$4,500,000</t>
  </si>
  <si>
    <t>5600-6000</t>
  </si>
  <si>
    <t>$750-$800</t>
  </si>
  <si>
    <t xml:space="preserve">             as of July 6, 2023</t>
  </si>
  <si>
    <t>$479-$617</t>
  </si>
  <si>
    <t>2350-2900</t>
  </si>
  <si>
    <t>$780,000-$1,450,000</t>
  </si>
  <si>
    <t>$780,000-$1,295,000</t>
  </si>
  <si>
    <t>$332-$450</t>
  </si>
  <si>
    <t>5-6/1</t>
  </si>
  <si>
    <t>2-2.5</t>
  </si>
  <si>
    <t>4500-4700</t>
  </si>
  <si>
    <t>$3,550,000-$4,000,000</t>
  </si>
  <si>
    <t>$784-$865</t>
  </si>
  <si>
    <t>2585-2821</t>
  </si>
  <si>
    <t>$1,800,000-$1,925,000</t>
  </si>
  <si>
    <t>$638-$744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</si>
</sst>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0" fillId="0" borderId="2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 horizontal="right"/>
    </xf>
    <xf numFmtId="0" fontId="0" fillId="0" borderId="24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3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0" fillId="0" borderId="21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8" xfId="0" applyFont="1" applyBorder="1" applyAlignment="1" quotePrefix="1">
      <alignment horizontal="center"/>
    </xf>
    <xf numFmtId="6" fontId="0" fillId="0" borderId="19" xfId="0" applyNumberFormat="1" applyFont="1" applyBorder="1" applyAlignment="1">
      <alignment horizontal="right"/>
    </xf>
    <xf numFmtId="17" fontId="0" fillId="0" borderId="25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 quotePrefix="1">
      <alignment horizontal="right"/>
    </xf>
    <xf numFmtId="6" fontId="0" fillId="0" borderId="10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 quotePrefix="1">
      <alignment horizontal="center"/>
    </xf>
    <xf numFmtId="6" fontId="0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6" fontId="13" fillId="0" borderId="21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6" fontId="13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6" fontId="0" fillId="0" borderId="2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0" fillId="0" borderId="21" xfId="0" applyFont="1" applyBorder="1" applyAlignment="1">
      <alignment horizontal="left"/>
    </xf>
    <xf numFmtId="6" fontId="0" fillId="0" borderId="23" xfId="0" applyNumberFormat="1" applyFont="1" applyFill="1" applyBorder="1" applyAlignment="1" quotePrefix="1">
      <alignment horizontal="right"/>
    </xf>
    <xf numFmtId="0" fontId="0" fillId="0" borderId="10" xfId="0" applyFont="1" applyBorder="1" applyAlignment="1" quotePrefix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" fontId="13" fillId="0" borderId="22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20" xfId="0" applyNumberFormat="1" applyFont="1" applyBorder="1" applyAlignment="1" quotePrefix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21" xfId="0" applyFont="1" applyFill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6" fontId="0" fillId="0" borderId="10" xfId="0" applyNumberFormat="1" applyFont="1" applyFill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7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0" fontId="0" fillId="0" borderId="31" xfId="0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6" fontId="0" fillId="32" borderId="21" xfId="0" applyNumberFormat="1" applyFont="1" applyFill="1" applyBorder="1" applyAlignment="1">
      <alignment horizontal="right"/>
    </xf>
    <xf numFmtId="17" fontId="0" fillId="0" borderId="31" xfId="0" applyNumberFormat="1" applyFont="1" applyBorder="1" applyAlignment="1" quotePrefix="1">
      <alignment horizontal="center"/>
    </xf>
    <xf numFmtId="0" fontId="20" fillId="0" borderId="23" xfId="0" applyFont="1" applyBorder="1" applyAlignment="1" quotePrefix="1">
      <alignment horizontal="center"/>
    </xf>
    <xf numFmtId="0" fontId="0" fillId="0" borderId="28" xfId="0" applyFont="1" applyBorder="1" applyAlignment="1" quotePrefix="1">
      <alignment/>
    </xf>
    <xf numFmtId="6" fontId="0" fillId="0" borderId="23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6" fontId="0" fillId="0" borderId="28" xfId="0" applyNumberFormat="1" applyFont="1" applyBorder="1" applyAlignment="1">
      <alignment horizontal="right"/>
    </xf>
    <xf numFmtId="0" fontId="56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6" fontId="0" fillId="32" borderId="16" xfId="0" applyNumberFormat="1" applyFont="1" applyFill="1" applyBorder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 horizontal="left"/>
    </xf>
    <xf numFmtId="3" fontId="0" fillId="0" borderId="23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6" fontId="0" fillId="0" borderId="30" xfId="0" applyNumberFormat="1" applyFont="1" applyBorder="1" applyAlignment="1">
      <alignment/>
    </xf>
    <xf numFmtId="0" fontId="0" fillId="32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 quotePrefix="1">
      <alignment horizontal="right"/>
    </xf>
    <xf numFmtId="6" fontId="0" fillId="0" borderId="31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16" fontId="0" fillId="0" borderId="19" xfId="0" applyNumberFormat="1" applyFont="1" applyBorder="1" applyAlignment="1" quotePrefix="1">
      <alignment horizontal="center"/>
    </xf>
    <xf numFmtId="6" fontId="0" fillId="0" borderId="13" xfId="0" applyNumberFormat="1" applyFont="1" applyFill="1" applyBorder="1" applyAlignment="1" quotePrefix="1">
      <alignment horizontal="right"/>
    </xf>
    <xf numFmtId="16" fontId="0" fillId="0" borderId="13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6" fontId="0" fillId="0" borderId="30" xfId="0" applyNumberFormat="1" applyFont="1" applyBorder="1" applyAlignment="1" quotePrefix="1">
      <alignment horizontal="right"/>
    </xf>
    <xf numFmtId="6" fontId="13" fillId="0" borderId="22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1" xfId="0" applyNumberFormat="1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56" fillId="0" borderId="31" xfId="0" applyFont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16" fontId="0" fillId="0" borderId="33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 quotePrefix="1">
      <alignment horizontal="center"/>
    </xf>
    <xf numFmtId="6" fontId="0" fillId="0" borderId="33" xfId="0" applyNumberFormat="1" applyFont="1" applyFill="1" applyBorder="1" applyAlignment="1">
      <alignment horizontal="right"/>
    </xf>
    <xf numFmtId="6" fontId="0" fillId="0" borderId="28" xfId="0" applyNumberFormat="1" applyFont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3" xfId="0" applyNumberFormat="1" applyFont="1" applyFill="1" applyBorder="1" applyAlignment="1" quotePrefix="1">
      <alignment horizontal="right"/>
    </xf>
    <xf numFmtId="16" fontId="12" fillId="0" borderId="22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 quotePrefix="1">
      <alignment/>
    </xf>
    <xf numFmtId="0" fontId="11" fillId="0" borderId="33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" fontId="2" fillId="0" borderId="13" xfId="0" applyNumberFormat="1" applyFont="1" applyFill="1" applyBorder="1" applyAlignment="1" quotePrefix="1">
      <alignment horizontal="center"/>
    </xf>
    <xf numFmtId="16" fontId="0" fillId="33" borderId="34" xfId="0" applyNumberFormat="1" applyFont="1" applyFill="1" applyBorder="1" applyAlignment="1" quotePrefix="1">
      <alignment horizontal="center"/>
    </xf>
    <xf numFmtId="0" fontId="0" fillId="33" borderId="35" xfId="0" applyFont="1" applyFill="1" applyBorder="1" applyAlignment="1" quotePrefix="1">
      <alignment horizontal="center"/>
    </xf>
    <xf numFmtId="16" fontId="0" fillId="33" borderId="33" xfId="0" applyNumberFormat="1" applyFont="1" applyFill="1" applyBorder="1" applyAlignment="1">
      <alignment horizontal="center"/>
    </xf>
    <xf numFmtId="0" fontId="0" fillId="33" borderId="36" xfId="0" applyFont="1" applyFill="1" applyBorder="1" applyAlignment="1" quotePrefix="1">
      <alignment horizontal="center"/>
    </xf>
    <xf numFmtId="6" fontId="0" fillId="33" borderId="33" xfId="0" applyNumberFormat="1" applyFont="1" applyFill="1" applyBorder="1" applyAlignment="1" quotePrefix="1">
      <alignment horizontal="right"/>
    </xf>
    <xf numFmtId="6" fontId="0" fillId="32" borderId="33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6" fontId="0" fillId="0" borderId="13" xfId="0" applyNumberFormat="1" applyFont="1" applyBorder="1" applyAlignment="1" quotePrefix="1">
      <alignment horizontal="right"/>
    </xf>
    <xf numFmtId="0" fontId="0" fillId="33" borderId="34" xfId="0" applyFont="1" applyFill="1" applyBorder="1" applyAlignment="1" quotePrefix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6" fontId="55" fillId="0" borderId="1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6" fontId="0" fillId="0" borderId="16" xfId="0" applyNumberFormat="1" applyFont="1" applyFill="1" applyBorder="1" applyAlignment="1" quotePrefix="1">
      <alignment horizontal="right"/>
    </xf>
    <xf numFmtId="6" fontId="0" fillId="0" borderId="16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32" borderId="23" xfId="0" applyFont="1" applyFill="1" applyBorder="1" applyAlignment="1">
      <alignment horizontal="center"/>
    </xf>
    <xf numFmtId="16" fontId="55" fillId="0" borderId="13" xfId="0" applyNumberFormat="1" applyFont="1" applyFill="1" applyBorder="1" applyAlignment="1" quotePrefix="1">
      <alignment horizontal="center"/>
    </xf>
    <xf numFmtId="0" fontId="55" fillId="0" borderId="13" xfId="0" applyFont="1" applyFill="1" applyBorder="1" applyAlignment="1" quotePrefix="1">
      <alignment horizontal="center"/>
    </xf>
    <xf numFmtId="0" fontId="55" fillId="0" borderId="13" xfId="0" applyFont="1" applyFill="1" applyBorder="1" applyAlignment="1">
      <alignment horizontal="center"/>
    </xf>
    <xf numFmtId="6" fontId="55" fillId="0" borderId="13" xfId="0" applyNumberFormat="1" applyFont="1" applyFill="1" applyBorder="1" applyAlignment="1" quotePrefix="1">
      <alignment horizontal="right"/>
    </xf>
    <xf numFmtId="0" fontId="2" fillId="32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6" fontId="0" fillId="0" borderId="37" xfId="0" applyNumberFormat="1" applyFont="1" applyBorder="1" applyAlignment="1" quotePrefix="1">
      <alignment horizontal="right"/>
    </xf>
    <xf numFmtId="14" fontId="0" fillId="0" borderId="25" xfId="0" applyNumberFormat="1" applyFont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0" borderId="21" xfId="0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7" fontId="11" fillId="0" borderId="13" xfId="0" applyNumberFormat="1" applyFont="1" applyBorder="1" applyAlignment="1" quotePrefix="1">
      <alignment horizontal="center"/>
    </xf>
    <xf numFmtId="6" fontId="55" fillId="0" borderId="19" xfId="0" applyNumberFormat="1" applyFont="1" applyFill="1" applyBorder="1" applyAlignment="1">
      <alignment horizontal="right"/>
    </xf>
    <xf numFmtId="0" fontId="55" fillId="0" borderId="19" xfId="0" applyFont="1" applyFill="1" applyBorder="1" applyAlignment="1" quotePrefix="1">
      <alignment horizontal="center"/>
    </xf>
    <xf numFmtId="6" fontId="55" fillId="0" borderId="25" xfId="0" applyNumberFormat="1" applyFont="1" applyFill="1" applyBorder="1" applyAlignment="1">
      <alignment horizontal="right"/>
    </xf>
    <xf numFmtId="6" fontId="0" fillId="0" borderId="19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16" fontId="2" fillId="0" borderId="20" xfId="0" applyNumberFormat="1" applyFont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6" fontId="11" fillId="33" borderId="0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6" fontId="11" fillId="33" borderId="13" xfId="0" applyNumberFormat="1" applyFont="1" applyFill="1" applyBorder="1" applyAlignment="1" quotePrefix="1">
      <alignment horizontal="right"/>
    </xf>
    <xf numFmtId="6" fontId="0" fillId="0" borderId="22" xfId="0" applyNumberFormat="1" applyFont="1" applyBorder="1" applyAlignment="1" quotePrefix="1">
      <alignment horizontal="right"/>
    </xf>
    <xf numFmtId="0" fontId="11" fillId="32" borderId="13" xfId="0" applyFont="1" applyFill="1" applyBorder="1" applyAlignment="1">
      <alignment/>
    </xf>
    <xf numFmtId="0" fontId="0" fillId="0" borderId="23" xfId="0" applyFont="1" applyBorder="1" applyAlignment="1" quotePrefix="1">
      <alignment/>
    </xf>
    <xf numFmtId="16" fontId="0" fillId="0" borderId="28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2" fillId="0" borderId="41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21" xfId="0" applyFont="1" applyFill="1" applyBorder="1" applyAlignment="1" quotePrefix="1">
      <alignment horizontal="center"/>
    </xf>
    <xf numFmtId="6" fontId="0" fillId="32" borderId="21" xfId="0" applyNumberFormat="1" applyFont="1" applyFill="1" applyBorder="1" applyAlignment="1" quotePrefix="1">
      <alignment horizontal="right"/>
    </xf>
    <xf numFmtId="0" fontId="0" fillId="32" borderId="28" xfId="0" applyFont="1" applyFill="1" applyBorder="1" applyAlignment="1" quotePrefix="1">
      <alignment horizontal="center"/>
    </xf>
    <xf numFmtId="6" fontId="0" fillId="32" borderId="23" xfId="0" applyNumberFormat="1" applyFont="1" applyFill="1" applyBorder="1" applyAlignment="1" quotePrefix="1">
      <alignment horizontal="right"/>
    </xf>
    <xf numFmtId="0" fontId="56" fillId="32" borderId="30" xfId="0" applyFont="1" applyFill="1" applyBorder="1" applyAlignment="1" quotePrefix="1">
      <alignment horizontal="center"/>
    </xf>
    <xf numFmtId="8" fontId="55" fillId="0" borderId="0" xfId="0" applyNumberFormat="1" applyFont="1" applyAlignment="1">
      <alignment/>
    </xf>
    <xf numFmtId="16" fontId="55" fillId="33" borderId="32" xfId="0" applyNumberFormat="1" applyFont="1" applyFill="1" applyBorder="1" applyAlignment="1" quotePrefix="1">
      <alignment horizontal="center"/>
    </xf>
    <xf numFmtId="0" fontId="55" fillId="32" borderId="30" xfId="0" applyFont="1" applyFill="1" applyBorder="1" applyAlignment="1" quotePrefix="1">
      <alignment horizontal="center"/>
    </xf>
    <xf numFmtId="0" fontId="55" fillId="32" borderId="20" xfId="0" applyFont="1" applyFill="1" applyBorder="1" applyAlignment="1" quotePrefix="1">
      <alignment horizontal="center"/>
    </xf>
    <xf numFmtId="0" fontId="55" fillId="32" borderId="30" xfId="0" applyFont="1" applyFill="1" applyBorder="1" applyAlignment="1">
      <alignment horizontal="center"/>
    </xf>
    <xf numFmtId="0" fontId="55" fillId="32" borderId="20" xfId="0" applyFont="1" applyFill="1" applyBorder="1" applyAlignment="1">
      <alignment horizontal="center"/>
    </xf>
    <xf numFmtId="0" fontId="55" fillId="32" borderId="30" xfId="0" applyFont="1" applyFill="1" applyBorder="1" applyAlignment="1">
      <alignment/>
    </xf>
    <xf numFmtId="6" fontId="55" fillId="0" borderId="21" xfId="0" applyNumberFormat="1" applyFont="1" applyBorder="1" applyAlignment="1">
      <alignment horizontal="right"/>
    </xf>
    <xf numFmtId="0" fontId="56" fillId="0" borderId="15" xfId="0" applyFont="1" applyBorder="1" applyAlignment="1">
      <alignment/>
    </xf>
    <xf numFmtId="0" fontId="56" fillId="0" borderId="13" xfId="0" applyFont="1" applyBorder="1" applyAlignment="1">
      <alignment horizontal="center"/>
    </xf>
    <xf numFmtId="17" fontId="0" fillId="0" borderId="20" xfId="0" applyNumberFormat="1" applyFont="1" applyBorder="1" applyAlignment="1" quotePrefix="1">
      <alignment horizontal="center"/>
    </xf>
    <xf numFmtId="16" fontId="0" fillId="0" borderId="30" xfId="0" applyNumberFormat="1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/>
    </xf>
    <xf numFmtId="16" fontId="11" fillId="0" borderId="13" xfId="0" applyNumberFormat="1" applyFont="1" applyBorder="1" applyAlignment="1" quotePrefix="1">
      <alignment horizontal="center"/>
    </xf>
    <xf numFmtId="0" fontId="12" fillId="0" borderId="13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32" borderId="32" xfId="0" applyFont="1" applyFill="1" applyBorder="1" applyAlignment="1" quotePrefix="1">
      <alignment horizontal="center"/>
    </xf>
    <xf numFmtId="0" fontId="11" fillId="32" borderId="20" xfId="0" applyFont="1" applyFill="1" applyBorder="1" applyAlignment="1" quotePrefix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30" xfId="0" applyFont="1" applyFill="1" applyBorder="1" applyAlignment="1">
      <alignment/>
    </xf>
    <xf numFmtId="0" fontId="11" fillId="32" borderId="30" xfId="0" applyFont="1" applyFill="1" applyBorder="1" applyAlignment="1" quotePrefix="1">
      <alignment horizontal="center"/>
    </xf>
    <xf numFmtId="6" fontId="11" fillId="33" borderId="20" xfId="0" applyNumberFormat="1" applyFont="1" applyFill="1" applyBorder="1" applyAlignment="1" quotePrefix="1">
      <alignment horizontal="right"/>
    </xf>
    <xf numFmtId="6" fontId="11" fillId="33" borderId="32" xfId="0" applyNumberFormat="1" applyFont="1" applyFill="1" applyBorder="1" applyAlignment="1" quotePrefix="1">
      <alignment horizontal="right"/>
    </xf>
    <xf numFmtId="16" fontId="0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32" borderId="25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0" fillId="0" borderId="20" xfId="0" applyNumberFormat="1" applyFont="1" applyBorder="1" applyAlignment="1" quotePrefix="1">
      <alignment horizontal="right"/>
    </xf>
    <xf numFmtId="8" fontId="0" fillId="0" borderId="25" xfId="0" applyNumberFormat="1" applyFont="1" applyFill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/>
    </xf>
    <xf numFmtId="8" fontId="11" fillId="33" borderId="20" xfId="0" applyNumberFormat="1" applyFont="1" applyFill="1" applyBorder="1" applyAlignment="1" quotePrefix="1">
      <alignment horizontal="right"/>
    </xf>
    <xf numFmtId="8" fontId="0" fillId="0" borderId="13" xfId="0" applyNumberFormat="1" applyFont="1" applyFill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right"/>
    </xf>
    <xf numFmtId="8" fontId="0" fillId="0" borderId="13" xfId="0" applyNumberFormat="1" applyFont="1" applyBorder="1" applyAlignment="1" quotePrefix="1">
      <alignment horizontal="right"/>
    </xf>
    <xf numFmtId="8" fontId="0" fillId="32" borderId="21" xfId="0" applyNumberFormat="1" applyFont="1" applyFill="1" applyBorder="1" applyAlignment="1" quotePrefix="1">
      <alignment horizontal="right"/>
    </xf>
    <xf numFmtId="8" fontId="11" fillId="33" borderId="21" xfId="0" applyNumberFormat="1" applyFont="1" applyFill="1" applyBorder="1" applyAlignment="1" quotePrefix="1">
      <alignment horizontal="right"/>
    </xf>
    <xf numFmtId="8" fontId="13" fillId="0" borderId="13" xfId="0" applyNumberFormat="1" applyFont="1" applyBorder="1" applyAlignment="1" quotePrefix="1">
      <alignment horizontal="right"/>
    </xf>
    <xf numFmtId="8" fontId="0" fillId="33" borderId="36" xfId="0" applyNumberFormat="1" applyFont="1" applyFill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8" fontId="0" fillId="0" borderId="16" xfId="0" applyNumberFormat="1" applyFont="1" applyFill="1" applyBorder="1" applyAlignment="1" quotePrefix="1">
      <alignment horizontal="right"/>
    </xf>
    <xf numFmtId="8" fontId="0" fillId="0" borderId="13" xfId="0" applyNumberFormat="1" applyBorder="1" applyAlignment="1">
      <alignment horizontal="right"/>
    </xf>
    <xf numFmtId="8" fontId="55" fillId="0" borderId="25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 horizontal="right"/>
    </xf>
    <xf numFmtId="8" fontId="55" fillId="0" borderId="24" xfId="0" applyNumberFormat="1" applyFont="1" applyBorder="1" applyAlignment="1" quotePrefix="1">
      <alignment horizontal="right"/>
    </xf>
    <xf numFmtId="8" fontId="0" fillId="0" borderId="23" xfId="0" applyNumberFormat="1" applyFont="1" applyBorder="1" applyAlignment="1" quotePrefix="1">
      <alignment horizontal="right"/>
    </xf>
    <xf numFmtId="8" fontId="11" fillId="0" borderId="13" xfId="0" applyNumberFormat="1" applyFont="1" applyBorder="1" applyAlignment="1" quotePrefix="1">
      <alignment horizontal="right"/>
    </xf>
    <xf numFmtId="8" fontId="55" fillId="0" borderId="13" xfId="0" applyNumberFormat="1" applyFont="1" applyBorder="1" applyAlignment="1" quotePrefix="1">
      <alignment horizontal="right"/>
    </xf>
    <xf numFmtId="8" fontId="11" fillId="0" borderId="21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right"/>
    </xf>
    <xf numFmtId="8" fontId="0" fillId="0" borderId="21" xfId="0" applyNumberFormat="1" applyFont="1" applyFill="1" applyBorder="1" applyAlignment="1" quotePrefix="1">
      <alignment horizontal="right"/>
    </xf>
    <xf numFmtId="0" fontId="55" fillId="0" borderId="21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11" fillId="0" borderId="35" xfId="0" applyFont="1" applyBorder="1" applyAlignment="1">
      <alignment horizontal="center"/>
    </xf>
    <xf numFmtId="6" fontId="11" fillId="0" borderId="33" xfId="0" applyNumberFormat="1" applyFont="1" applyBorder="1" applyAlignment="1">
      <alignment horizontal="right"/>
    </xf>
    <xf numFmtId="14" fontId="0" fillId="0" borderId="24" xfId="0" applyNumberFormat="1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8" fontId="55" fillId="0" borderId="21" xfId="0" applyNumberFormat="1" applyFont="1" applyBorder="1" applyAlignment="1" quotePrefix="1">
      <alignment horizontal="right"/>
    </xf>
    <xf numFmtId="0" fontId="11" fillId="0" borderId="26" xfId="0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16" fontId="0" fillId="0" borderId="21" xfId="0" applyNumberFormat="1" applyFont="1" applyFill="1" applyBorder="1" applyAlignment="1" quotePrefix="1">
      <alignment horizontal="center"/>
    </xf>
    <xf numFmtId="8" fontId="0" fillId="32" borderId="24" xfId="0" applyNumberFormat="1" applyFont="1" applyFill="1" applyBorder="1" applyAlignment="1" quotePrefix="1">
      <alignment horizontal="right"/>
    </xf>
    <xf numFmtId="0" fontId="55" fillId="0" borderId="19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7" fontId="0" fillId="0" borderId="13" xfId="0" applyNumberFormat="1" applyFont="1" applyBorder="1" applyAlignment="1" quotePrefix="1">
      <alignment horizontal="center"/>
    </xf>
    <xf numFmtId="16" fontId="0" fillId="0" borderId="10" xfId="0" applyNumberFormat="1" applyFont="1" applyBorder="1" applyAlignment="1" quotePrefix="1">
      <alignment horizontal="center"/>
    </xf>
    <xf numFmtId="3" fontId="0" fillId="32" borderId="20" xfId="0" applyNumberFormat="1" applyFont="1" applyFill="1" applyBorder="1" applyAlignment="1" quotePrefix="1">
      <alignment horizontal="center"/>
    </xf>
    <xf numFmtId="17" fontId="11" fillId="0" borderId="19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6" fontId="11" fillId="0" borderId="25" xfId="0" applyNumberFormat="1" applyFont="1" applyBorder="1" applyAlignment="1">
      <alignment horizontal="right"/>
    </xf>
    <xf numFmtId="0" fontId="11" fillId="0" borderId="25" xfId="0" applyFont="1" applyBorder="1" applyAlignment="1" quotePrefix="1">
      <alignment horizontal="center"/>
    </xf>
    <xf numFmtId="8" fontId="11" fillId="0" borderId="26" xfId="0" applyNumberFormat="1" applyFont="1" applyBorder="1" applyAlignment="1" quotePrefix="1">
      <alignment horizontal="right"/>
    </xf>
    <xf numFmtId="16" fontId="11" fillId="32" borderId="13" xfId="0" applyNumberFormat="1" applyFont="1" applyFill="1" applyBorder="1" applyAlignment="1" quotePrefix="1">
      <alignment horizontal="center"/>
    </xf>
    <xf numFmtId="0" fontId="11" fillId="0" borderId="19" xfId="0" applyFont="1" applyBorder="1" applyAlignment="1" quotePrefix="1">
      <alignment horizontal="center"/>
    </xf>
    <xf numFmtId="17" fontId="11" fillId="0" borderId="21" xfId="0" applyNumberFormat="1" applyFont="1" applyBorder="1" applyAlignment="1" quotePrefix="1">
      <alignment horizontal="center"/>
    </xf>
    <xf numFmtId="16" fontId="55" fillId="33" borderId="20" xfId="0" applyNumberFormat="1" applyFont="1" applyFill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16" fontId="11" fillId="33" borderId="0" xfId="0" applyNumberFormat="1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right"/>
    </xf>
    <xf numFmtId="0" fontId="2" fillId="0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16" fontId="55" fillId="0" borderId="0" xfId="0" applyNumberFormat="1" applyFont="1" applyFill="1" applyBorder="1" applyAlignment="1" quotePrefix="1">
      <alignment horizontal="center"/>
    </xf>
    <xf numFmtId="0" fontId="56" fillId="0" borderId="22" xfId="0" applyFont="1" applyBorder="1" applyAlignment="1">
      <alignment horizontal="center"/>
    </xf>
    <xf numFmtId="6" fontId="55" fillId="32" borderId="10" xfId="0" applyNumberFormat="1" applyFont="1" applyFill="1" applyBorder="1" applyAlignment="1">
      <alignment/>
    </xf>
    <xf numFmtId="6" fontId="0" fillId="32" borderId="21" xfId="0" applyNumberFormat="1" applyFill="1" applyBorder="1" applyAlignment="1">
      <alignment horizontal="right"/>
    </xf>
    <xf numFmtId="0" fontId="55" fillId="0" borderId="13" xfId="0" applyFont="1" applyBorder="1" applyAlignment="1">
      <alignment/>
    </xf>
    <xf numFmtId="16" fontId="0" fillId="32" borderId="23" xfId="0" applyNumberFormat="1" applyFont="1" applyFill="1" applyBorder="1" applyAlignment="1" quotePrefix="1">
      <alignment horizontal="center"/>
    </xf>
    <xf numFmtId="17" fontId="55" fillId="0" borderId="31" xfId="0" applyNumberFormat="1" applyFont="1" applyBorder="1" applyAlignment="1" quotePrefix="1">
      <alignment horizontal="center"/>
    </xf>
    <xf numFmtId="17" fontId="55" fillId="0" borderId="23" xfId="0" applyNumberFormat="1" applyFont="1" applyBorder="1" applyAlignment="1" quotePrefix="1">
      <alignment horizontal="center"/>
    </xf>
    <xf numFmtId="16" fontId="55" fillId="0" borderId="23" xfId="0" applyNumberFormat="1" applyFont="1" applyBorder="1" applyAlignment="1" quotePrefix="1">
      <alignment horizontal="center"/>
    </xf>
    <xf numFmtId="0" fontId="55" fillId="0" borderId="28" xfId="0" applyFont="1" applyBorder="1" applyAlignment="1" quotePrefix="1">
      <alignment horizontal="center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37" xfId="0" applyFont="1" applyBorder="1" applyAlignment="1" quotePrefix="1">
      <alignment horizontal="center"/>
    </xf>
    <xf numFmtId="6" fontId="55" fillId="0" borderId="23" xfId="0" applyNumberFormat="1" applyFont="1" applyBorder="1" applyAlignment="1">
      <alignment horizontal="right"/>
    </xf>
    <xf numFmtId="6" fontId="55" fillId="0" borderId="37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" fontId="55" fillId="0" borderId="33" xfId="0" applyNumberFormat="1" applyFont="1" applyBorder="1" applyAlignment="1" quotePrefix="1">
      <alignment horizontal="center"/>
    </xf>
    <xf numFmtId="0" fontId="55" fillId="32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" fontId="55" fillId="33" borderId="20" xfId="0" applyNumberFormat="1" applyFont="1" applyFill="1" applyBorder="1" applyAlignment="1" quotePrefix="1">
      <alignment horizontal="right"/>
    </xf>
    <xf numFmtId="0" fontId="0" fillId="0" borderId="0" xfId="0" applyFont="1" applyBorder="1" applyAlignment="1" quotePrefix="1">
      <alignment/>
    </xf>
    <xf numFmtId="8" fontId="0" fillId="0" borderId="0" xfId="0" applyNumberFormat="1" applyFont="1" applyBorder="1" applyAlignment="1" quotePrefix="1">
      <alignment horizontal="right"/>
    </xf>
    <xf numFmtId="0" fontId="11" fillId="0" borderId="44" xfId="0" applyFont="1" applyBorder="1" applyAlignment="1" quotePrefix="1">
      <alignment horizontal="center"/>
    </xf>
    <xf numFmtId="0" fontId="11" fillId="32" borderId="27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/>
    </xf>
    <xf numFmtId="6" fontId="11" fillId="33" borderId="26" xfId="0" applyNumberFormat="1" applyFont="1" applyFill="1" applyBorder="1" applyAlignment="1" quotePrefix="1">
      <alignment horizontal="right"/>
    </xf>
    <xf numFmtId="6" fontId="11" fillId="33" borderId="27" xfId="0" applyNumberFormat="1" applyFont="1" applyFill="1" applyBorder="1" applyAlignment="1" quotePrefix="1">
      <alignment horizontal="right"/>
    </xf>
    <xf numFmtId="8" fontId="11" fillId="33" borderId="45" xfId="0" applyNumberFormat="1" applyFont="1" applyFill="1" applyBorder="1" applyAlignment="1" quotePrefix="1">
      <alignment horizontal="right"/>
    </xf>
    <xf numFmtId="0" fontId="2" fillId="0" borderId="23" xfId="0" applyFont="1" applyFill="1" applyBorder="1" applyAlignment="1">
      <alignment horizontal="center"/>
    </xf>
    <xf numFmtId="16" fontId="2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left"/>
    </xf>
    <xf numFmtId="6" fontId="0" fillId="0" borderId="31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0" fillId="33" borderId="0" xfId="0" applyFont="1" applyFill="1" applyAlignment="1" quotePrefix="1">
      <alignment horizontal="center"/>
    </xf>
    <xf numFmtId="0" fontId="55" fillId="0" borderId="16" xfId="0" applyFont="1" applyBorder="1" applyAlignment="1">
      <alignment horizontal="center"/>
    </xf>
    <xf numFmtId="16" fontId="55" fillId="0" borderId="13" xfId="0" applyNumberFormat="1" applyFont="1" applyBorder="1" applyAlignment="1" quotePrefix="1">
      <alignment horizontal="center"/>
    </xf>
    <xf numFmtId="17" fontId="55" fillId="0" borderId="19" xfId="0" applyNumberFormat="1" applyFont="1" applyBorder="1" applyAlignment="1" quotePrefix="1">
      <alignment horizontal="center"/>
    </xf>
    <xf numFmtId="17" fontId="55" fillId="0" borderId="13" xfId="0" applyNumberFormat="1" applyFont="1" applyBorder="1" applyAlignment="1" quotePrefix="1">
      <alignment horizontal="center"/>
    </xf>
    <xf numFmtId="0" fontId="55" fillId="0" borderId="0" xfId="0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25" xfId="0" applyFont="1" applyBorder="1" applyAlignment="1" quotePrefix="1">
      <alignment horizontal="center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8" fontId="11" fillId="33" borderId="25" xfId="0" applyNumberFormat="1" applyFont="1" applyFill="1" applyBorder="1" applyAlignment="1" quotePrefix="1">
      <alignment horizontal="right"/>
    </xf>
    <xf numFmtId="0" fontId="2" fillId="32" borderId="13" xfId="0" applyFont="1" applyFill="1" applyBorder="1" applyAlignment="1">
      <alignment horizontal="center"/>
    </xf>
    <xf numFmtId="0" fontId="11" fillId="0" borderId="22" xfId="0" applyFont="1" applyBorder="1" applyAlignment="1" quotePrefix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21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6" fontId="11" fillId="33" borderId="21" xfId="0" applyNumberFormat="1" applyFont="1" applyFill="1" applyBorder="1" applyAlignment="1" quotePrefix="1">
      <alignment horizontal="right"/>
    </xf>
    <xf numFmtId="6" fontId="11" fillId="33" borderId="10" xfId="0" applyNumberFormat="1" applyFont="1" applyFill="1" applyBorder="1" applyAlignment="1" quotePrefix="1">
      <alignment horizontal="right"/>
    </xf>
    <xf numFmtId="8" fontId="11" fillId="33" borderId="24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16" fontId="0" fillId="33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6" fontId="0" fillId="32" borderId="16" xfId="0" applyNumberFormat="1" applyFont="1" applyFill="1" applyBorder="1" applyAlignment="1" quotePrefix="1">
      <alignment horizontal="right"/>
    </xf>
    <xf numFmtId="8" fontId="0" fillId="0" borderId="46" xfId="0" applyNumberFormat="1" applyFont="1" applyFill="1" applyBorder="1" applyAlignment="1" quotePrefix="1">
      <alignment horizontal="right"/>
    </xf>
    <xf numFmtId="16" fontId="0" fillId="33" borderId="32" xfId="0" applyNumberFormat="1" applyFont="1" applyFill="1" applyBorder="1" applyAlignment="1" quotePrefix="1">
      <alignment horizontal="center"/>
    </xf>
    <xf numFmtId="16" fontId="0" fillId="33" borderId="20" xfId="0" applyNumberFormat="1" applyFont="1" applyFill="1" applyBorder="1" applyAlignment="1">
      <alignment horizontal="center"/>
    </xf>
    <xf numFmtId="0" fontId="2" fillId="33" borderId="30" xfId="0" applyFont="1" applyFill="1" applyBorder="1" applyAlignment="1" quotePrefix="1">
      <alignment horizontal="center"/>
    </xf>
    <xf numFmtId="0" fontId="0" fillId="33" borderId="20" xfId="0" applyFont="1" applyFill="1" applyBorder="1" applyAlignment="1" quotePrefix="1">
      <alignment horizontal="center"/>
    </xf>
    <xf numFmtId="0" fontId="0" fillId="33" borderId="46" xfId="0" applyFont="1" applyFill="1" applyBorder="1" applyAlignment="1" quotePrefix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0" xfId="0" applyFont="1" applyFill="1" applyBorder="1" applyAlignment="1" quotePrefix="1">
      <alignment horizontal="center"/>
    </xf>
    <xf numFmtId="0" fontId="0" fillId="33" borderId="32" xfId="0" applyFont="1" applyFill="1" applyBorder="1" applyAlignment="1" quotePrefix="1">
      <alignment horizontal="center"/>
    </xf>
    <xf numFmtId="6" fontId="0" fillId="33" borderId="20" xfId="0" applyNumberFormat="1" applyFont="1" applyFill="1" applyBorder="1" applyAlignment="1" quotePrefix="1">
      <alignment horizontal="right"/>
    </xf>
    <xf numFmtId="6" fontId="0" fillId="33" borderId="30" xfId="0" applyNumberFormat="1" applyFont="1" applyFill="1" applyBorder="1" applyAlignment="1" quotePrefix="1">
      <alignment horizontal="right"/>
    </xf>
    <xf numFmtId="6" fontId="0" fillId="32" borderId="20" xfId="0" applyNumberFormat="1" applyFont="1" applyFill="1" applyBorder="1" applyAlignment="1">
      <alignment horizontal="right"/>
    </xf>
    <xf numFmtId="0" fontId="55" fillId="0" borderId="32" xfId="0" applyFont="1" applyFill="1" applyBorder="1" applyAlignment="1" quotePrefix="1">
      <alignment horizontal="center"/>
    </xf>
    <xf numFmtId="0" fontId="55" fillId="0" borderId="32" xfId="0" applyFont="1" applyFill="1" applyBorder="1" applyAlignment="1">
      <alignment horizontal="center"/>
    </xf>
    <xf numFmtId="0" fontId="56" fillId="0" borderId="20" xfId="0" applyFont="1" applyFill="1" applyBorder="1" applyAlignment="1" quotePrefix="1">
      <alignment horizontal="center"/>
    </xf>
    <xf numFmtId="0" fontId="55" fillId="0" borderId="46" xfId="0" applyFont="1" applyFill="1" applyBorder="1" applyAlignment="1" quotePrefix="1">
      <alignment horizontal="center"/>
    </xf>
    <xf numFmtId="0" fontId="55" fillId="0" borderId="30" xfId="0" applyFont="1" applyFill="1" applyBorder="1" applyAlignment="1" quotePrefix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0" fontId="55" fillId="0" borderId="20" xfId="0" applyFont="1" applyFill="1" applyBorder="1" applyAlignment="1" quotePrefix="1">
      <alignment horizontal="center"/>
    </xf>
    <xf numFmtId="6" fontId="55" fillId="0" borderId="20" xfId="0" applyNumberFormat="1" applyFont="1" applyFill="1" applyBorder="1" applyAlignment="1" quotePrefix="1">
      <alignment horizontal="right"/>
    </xf>
    <xf numFmtId="6" fontId="55" fillId="0" borderId="30" xfId="0" applyNumberFormat="1" applyFont="1" applyFill="1" applyBorder="1" applyAlignment="1" quotePrefix="1">
      <alignment horizontal="right"/>
    </xf>
    <xf numFmtId="8" fontId="0" fillId="0" borderId="20" xfId="0" applyNumberFormat="1" applyFont="1" applyFill="1" applyBorder="1" applyAlignment="1" quotePrefix="1">
      <alignment horizontal="right"/>
    </xf>
    <xf numFmtId="8" fontId="0" fillId="32" borderId="0" xfId="0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 quotePrefix="1">
      <alignment horizontal="center"/>
    </xf>
    <xf numFmtId="6" fontId="0" fillId="0" borderId="30" xfId="0" applyNumberFormat="1" applyFont="1" applyBorder="1" applyAlignment="1">
      <alignment horizontal="right"/>
    </xf>
    <xf numFmtId="6" fontId="55" fillId="0" borderId="25" xfId="0" applyNumberFormat="1" applyFont="1" applyBorder="1" applyAlignment="1" quotePrefix="1">
      <alignment horizontal="right"/>
    </xf>
    <xf numFmtId="8" fontId="11" fillId="0" borderId="25" xfId="0" applyNumberFormat="1" applyFont="1" applyBorder="1" applyAlignment="1" quotePrefix="1">
      <alignment horizontal="right"/>
    </xf>
    <xf numFmtId="8" fontId="55" fillId="0" borderId="23" xfId="0" applyNumberFormat="1" applyFont="1" applyBorder="1" applyAlignment="1" quotePrefix="1">
      <alignment horizontal="right"/>
    </xf>
    <xf numFmtId="6" fontId="11" fillId="33" borderId="22" xfId="0" applyNumberFormat="1" applyFont="1" applyFill="1" applyBorder="1" applyAlignment="1" quotePrefix="1">
      <alignment horizontal="right"/>
    </xf>
    <xf numFmtId="0" fontId="0" fillId="0" borderId="44" xfId="0" applyFont="1" applyBorder="1" applyAlignment="1">
      <alignment/>
    </xf>
    <xf numFmtId="8" fontId="0" fillId="0" borderId="13" xfId="0" applyNumberFormat="1" applyBorder="1" applyAlignment="1" quotePrefix="1">
      <alignment horizontal="right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 quotePrefix="1">
      <alignment horizontal="center"/>
    </xf>
    <xf numFmtId="6" fontId="0" fillId="0" borderId="1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 horizontal="right"/>
    </xf>
    <xf numFmtId="0" fontId="2" fillId="32" borderId="16" xfId="0" applyFont="1" applyFill="1" applyBorder="1" applyAlignment="1">
      <alignment/>
    </xf>
    <xf numFmtId="6" fontId="55" fillId="32" borderId="23" xfId="0" applyNumberFormat="1" applyFont="1" applyFill="1" applyBorder="1" applyAlignment="1" quotePrefix="1">
      <alignment horizontal="right"/>
    </xf>
    <xf numFmtId="6" fontId="55" fillId="32" borderId="23" xfId="0" applyNumberFormat="1" applyFont="1" applyFill="1" applyBorder="1" applyAlignment="1">
      <alignment horizontal="right"/>
    </xf>
    <xf numFmtId="8" fontId="55" fillId="32" borderId="37" xfId="0" applyNumberFormat="1" applyFont="1" applyFill="1" applyBorder="1" applyAlignment="1" quotePrefix="1">
      <alignment horizontal="right"/>
    </xf>
    <xf numFmtId="6" fontId="0" fillId="32" borderId="0" xfId="0" applyNumberFormat="1" applyFont="1" applyFill="1" applyBorder="1" applyAlignment="1">
      <alignment horizontal="right"/>
    </xf>
    <xf numFmtId="6" fontId="0" fillId="32" borderId="12" xfId="0" applyNumberFormat="1" applyFont="1" applyFill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16" fontId="55" fillId="32" borderId="17" xfId="0" applyNumberFormat="1" applyFont="1" applyFill="1" applyBorder="1" applyAlignment="1" quotePrefix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17" xfId="0" applyFont="1" applyFill="1" applyBorder="1" applyAlignment="1" quotePrefix="1">
      <alignment horizontal="center"/>
    </xf>
    <xf numFmtId="0" fontId="55" fillId="32" borderId="16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32" borderId="16" xfId="0" applyFont="1" applyFill="1" applyBorder="1" applyAlignment="1">
      <alignment/>
    </xf>
    <xf numFmtId="0" fontId="55" fillId="32" borderId="18" xfId="0" applyFont="1" applyFill="1" applyBorder="1" applyAlignment="1" quotePrefix="1">
      <alignment horizontal="center"/>
    </xf>
    <xf numFmtId="6" fontId="55" fillId="32" borderId="16" xfId="0" applyNumberFormat="1" applyFont="1" applyFill="1" applyBorder="1" applyAlignment="1" quotePrefix="1">
      <alignment horizontal="right"/>
    </xf>
    <xf numFmtId="0" fontId="56" fillId="32" borderId="20" xfId="0" applyFont="1" applyFill="1" applyBorder="1" applyAlignment="1">
      <alignment horizontal="center"/>
    </xf>
    <xf numFmtId="0" fontId="55" fillId="32" borderId="32" xfId="0" applyFont="1" applyFill="1" applyBorder="1" applyAlignment="1">
      <alignment horizontal="center"/>
    </xf>
    <xf numFmtId="17" fontId="55" fillId="32" borderId="33" xfId="0" applyNumberFormat="1" applyFont="1" applyFill="1" applyBorder="1" applyAlignment="1" quotePrefix="1">
      <alignment horizontal="center"/>
    </xf>
    <xf numFmtId="17" fontId="55" fillId="32" borderId="35" xfId="0" applyNumberFormat="1" applyFont="1" applyFill="1" applyBorder="1" applyAlignment="1" quotePrefix="1">
      <alignment horizontal="center"/>
    </xf>
    <xf numFmtId="0" fontId="55" fillId="32" borderId="33" xfId="0" applyFont="1" applyFill="1" applyBorder="1" applyAlignment="1">
      <alignment horizontal="center"/>
    </xf>
    <xf numFmtId="16" fontId="55" fillId="32" borderId="35" xfId="0" applyNumberFormat="1" applyFont="1" applyFill="1" applyBorder="1" applyAlignment="1" quotePrefix="1">
      <alignment horizontal="center"/>
    </xf>
    <xf numFmtId="0" fontId="55" fillId="32" borderId="33" xfId="0" applyFont="1" applyFill="1" applyBorder="1" applyAlignment="1" quotePrefix="1">
      <alignment horizontal="center"/>
    </xf>
    <xf numFmtId="0" fontId="55" fillId="32" borderId="35" xfId="0" applyFont="1" applyFill="1" applyBorder="1" applyAlignment="1">
      <alignment horizontal="center"/>
    </xf>
    <xf numFmtId="0" fontId="55" fillId="32" borderId="33" xfId="0" applyFont="1" applyFill="1" applyBorder="1" applyAlignment="1">
      <alignment/>
    </xf>
    <xf numFmtId="6" fontId="55" fillId="32" borderId="35" xfId="0" applyNumberFormat="1" applyFont="1" applyFill="1" applyBorder="1" applyAlignment="1">
      <alignment horizontal="right"/>
    </xf>
    <xf numFmtId="6" fontId="55" fillId="32" borderId="33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7" fontId="0" fillId="0" borderId="24" xfId="0" applyNumberFormat="1" applyFont="1" applyBorder="1" applyAlignment="1" quotePrefix="1">
      <alignment horizontal="center"/>
    </xf>
    <xf numFmtId="16" fontId="55" fillId="0" borderId="31" xfId="0" applyNumberFormat="1" applyFont="1" applyBorder="1" applyAlignment="1" quotePrefix="1">
      <alignment horizontal="center"/>
    </xf>
    <xf numFmtId="0" fontId="55" fillId="0" borderId="31" xfId="0" applyFont="1" applyBorder="1" applyAlignment="1">
      <alignment horizontal="center"/>
    </xf>
    <xf numFmtId="0" fontId="55" fillId="32" borderId="37" xfId="0" applyFont="1" applyFill="1" applyBorder="1" applyAlignment="1" quotePrefix="1">
      <alignment horizontal="center"/>
    </xf>
    <xf numFmtId="0" fontId="55" fillId="32" borderId="28" xfId="0" applyFont="1" applyFill="1" applyBorder="1" applyAlignment="1" quotePrefix="1">
      <alignment horizontal="center"/>
    </xf>
    <xf numFmtId="0" fontId="55" fillId="32" borderId="23" xfId="0" applyFont="1" applyFill="1" applyBorder="1" applyAlignment="1">
      <alignment horizontal="center"/>
    </xf>
    <xf numFmtId="0" fontId="55" fillId="32" borderId="37" xfId="0" applyFont="1" applyFill="1" applyBorder="1" applyAlignment="1" quotePrefix="1">
      <alignment/>
    </xf>
    <xf numFmtId="6" fontId="55" fillId="33" borderId="23" xfId="0" applyNumberFormat="1" applyFont="1" applyFill="1" applyBorder="1" applyAlignment="1" quotePrefix="1">
      <alignment horizontal="right"/>
    </xf>
    <xf numFmtId="8" fontId="55" fillId="33" borderId="37" xfId="0" applyNumberFormat="1" applyFont="1" applyFill="1" applyBorder="1" applyAlignment="1" quotePrefix="1">
      <alignment horizontal="right"/>
    </xf>
    <xf numFmtId="16" fontId="0" fillId="32" borderId="13" xfId="0" applyNumberFormat="1" applyFont="1" applyFill="1" applyBorder="1" applyAlignment="1" quotePrefix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Border="1" applyAlignment="1" quotePrefix="1">
      <alignment horizontal="center"/>
    </xf>
    <xf numFmtId="0" fontId="0" fillId="32" borderId="0" xfId="0" applyFont="1" applyFill="1" applyBorder="1" applyAlignment="1" quotePrefix="1">
      <alignment horizontal="center"/>
    </xf>
    <xf numFmtId="0" fontId="0" fillId="32" borderId="13" xfId="0" applyFont="1" applyFill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6" fontId="0" fillId="32" borderId="0" xfId="0" applyNumberFormat="1" applyFont="1" applyFill="1" applyBorder="1" applyAlignment="1" quotePrefix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25" xfId="0" applyFont="1" applyFill="1" applyBorder="1" applyAlignment="1" quotePrefix="1">
      <alignment horizontal="center"/>
    </xf>
    <xf numFmtId="16" fontId="11" fillId="33" borderId="15" xfId="0" applyNumberFormat="1" applyFont="1" applyFill="1" applyBorder="1" applyAlignment="1">
      <alignment horizontal="center"/>
    </xf>
    <xf numFmtId="16" fontId="55" fillId="0" borderId="10" xfId="0" applyNumberFormat="1" applyFont="1" applyBorder="1" applyAlignment="1" quotePrefix="1">
      <alignment horizontal="center"/>
    </xf>
    <xf numFmtId="0" fontId="55" fillId="32" borderId="10" xfId="0" applyFont="1" applyFill="1" applyBorder="1" applyAlignment="1" quotePrefix="1">
      <alignment horizontal="center"/>
    </xf>
    <xf numFmtId="0" fontId="55" fillId="32" borderId="21" xfId="0" applyFont="1" applyFill="1" applyBorder="1" applyAlignment="1" quotePrefix="1">
      <alignment horizontal="center"/>
    </xf>
    <xf numFmtId="0" fontId="55" fillId="32" borderId="10" xfId="0" applyFont="1" applyFill="1" applyBorder="1" applyAlignment="1">
      <alignment horizontal="center"/>
    </xf>
    <xf numFmtId="0" fontId="55" fillId="32" borderId="21" xfId="0" applyFont="1" applyFill="1" applyBorder="1" applyAlignment="1">
      <alignment horizontal="center"/>
    </xf>
    <xf numFmtId="0" fontId="55" fillId="32" borderId="10" xfId="0" applyFont="1" applyFill="1" applyBorder="1" applyAlignment="1">
      <alignment/>
    </xf>
    <xf numFmtId="6" fontId="55" fillId="33" borderId="21" xfId="0" applyNumberFormat="1" applyFont="1" applyFill="1" applyBorder="1" applyAlignment="1" quotePrefix="1">
      <alignment horizontal="right"/>
    </xf>
    <xf numFmtId="6" fontId="55" fillId="33" borderId="10" xfId="0" applyNumberFormat="1" applyFont="1" applyFill="1" applyBorder="1" applyAlignment="1" quotePrefix="1">
      <alignment horizontal="right"/>
    </xf>
    <xf numFmtId="8" fontId="55" fillId="33" borderId="21" xfId="0" applyNumberFormat="1" applyFont="1" applyFill="1" applyBorder="1" applyAlignment="1" quotePrefix="1">
      <alignment horizontal="right"/>
    </xf>
    <xf numFmtId="0" fontId="11" fillId="0" borderId="46" xfId="0" applyFont="1" applyBorder="1" applyAlignment="1">
      <alignment horizontal="center"/>
    </xf>
    <xf numFmtId="0" fontId="11" fillId="0" borderId="32" xfId="0" applyFont="1" applyBorder="1" applyAlignment="1" quotePrefix="1">
      <alignment horizontal="center"/>
    </xf>
    <xf numFmtId="6" fontId="11" fillId="33" borderId="30" xfId="0" applyNumberFormat="1" applyFont="1" applyFill="1" applyBorder="1" applyAlignment="1" quotePrefix="1">
      <alignment horizontal="right"/>
    </xf>
    <xf numFmtId="8" fontId="11" fillId="33" borderId="46" xfId="0" applyNumberFormat="1" applyFont="1" applyFill="1" applyBorder="1" applyAlignment="1" quotePrefix="1">
      <alignment horizontal="right"/>
    </xf>
    <xf numFmtId="16" fontId="11" fillId="0" borderId="20" xfId="0" applyNumberFormat="1" applyFont="1" applyBorder="1" applyAlignment="1" quotePrefix="1">
      <alignment horizontal="center"/>
    </xf>
    <xf numFmtId="0" fontId="2" fillId="0" borderId="25" xfId="0" applyFont="1" applyFill="1" applyBorder="1" applyAlignment="1">
      <alignment horizontal="center"/>
    </xf>
    <xf numFmtId="6" fontId="11" fillId="0" borderId="13" xfId="0" applyNumberFormat="1" applyFont="1" applyBorder="1" applyAlignment="1">
      <alignment horizontal="right"/>
    </xf>
    <xf numFmtId="16" fontId="11" fillId="0" borderId="0" xfId="0" applyNumberFormat="1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17" fontId="0" fillId="0" borderId="22" xfId="0" applyNumberFormat="1" applyFont="1" applyBorder="1" applyAlignment="1" quotePrefix="1">
      <alignment horizontal="center"/>
    </xf>
    <xf numFmtId="0" fontId="2" fillId="0" borderId="21" xfId="0" applyFont="1" applyBorder="1" applyAlignment="1">
      <alignment/>
    </xf>
    <xf numFmtId="0" fontId="56" fillId="0" borderId="19" xfId="0" applyFont="1" applyBorder="1" applyAlignment="1">
      <alignment horizontal="center"/>
    </xf>
    <xf numFmtId="16" fontId="11" fillId="0" borderId="35" xfId="0" applyNumberFormat="1" applyFont="1" applyBorder="1" applyAlignment="1" quotePrefix="1">
      <alignment horizontal="center"/>
    </xf>
    <xf numFmtId="0" fontId="11" fillId="0" borderId="33" xfId="0" applyFont="1" applyBorder="1" applyAlignment="1" quotePrefix="1">
      <alignment horizontal="center"/>
    </xf>
    <xf numFmtId="0" fontId="11" fillId="0" borderId="33" xfId="0" applyFont="1" applyBorder="1" applyAlignment="1">
      <alignment/>
    </xf>
    <xf numFmtId="6" fontId="11" fillId="0" borderId="35" xfId="0" applyNumberFormat="1" applyFont="1" applyBorder="1" applyAlignment="1">
      <alignment horizontal="right"/>
    </xf>
    <xf numFmtId="6" fontId="11" fillId="0" borderId="35" xfId="0" applyNumberFormat="1" applyFont="1" applyBorder="1" applyAlignment="1">
      <alignment/>
    </xf>
    <xf numFmtId="8" fontId="11" fillId="0" borderId="33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>
      <alignment/>
    </xf>
    <xf numFmtId="0" fontId="11" fillId="0" borderId="13" xfId="0" applyFont="1" applyBorder="1" applyAlignment="1" quotePrefix="1">
      <alignment horizontal="center"/>
    </xf>
    <xf numFmtId="0" fontId="11" fillId="0" borderId="13" xfId="0" applyFont="1" applyBorder="1" applyAlignment="1">
      <alignment/>
    </xf>
    <xf numFmtId="17" fontId="11" fillId="0" borderId="15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/>
    </xf>
    <xf numFmtId="6" fontId="11" fillId="0" borderId="10" xfId="0" applyNumberFormat="1" applyFont="1" applyBorder="1" applyAlignment="1">
      <alignment horizontal="right"/>
    </xf>
    <xf numFmtId="6" fontId="11" fillId="0" borderId="21" xfId="0" applyNumberFormat="1" applyFont="1" applyBorder="1" applyAlignment="1">
      <alignment horizontal="right"/>
    </xf>
    <xf numFmtId="6" fontId="11" fillId="0" borderId="10" xfId="0" applyNumberFormat="1" applyFont="1" applyBorder="1" applyAlignment="1">
      <alignment/>
    </xf>
    <xf numFmtId="8" fontId="11" fillId="0" borderId="21" xfId="0" applyNumberFormat="1" applyFont="1" applyBorder="1" applyAlignment="1" quotePrefix="1">
      <alignment horizontal="right"/>
    </xf>
    <xf numFmtId="16" fontId="55" fillId="0" borderId="0" xfId="0" applyNumberFormat="1" applyFont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6" fontId="0" fillId="32" borderId="21" xfId="0" applyNumberFormat="1" applyFont="1" applyFill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10" xfId="0" applyNumberFormat="1" applyBorder="1" applyAlignment="1">
      <alignment horizontal="right"/>
    </xf>
    <xf numFmtId="0" fontId="55" fillId="0" borderId="13" xfId="0" applyFont="1" applyBorder="1" applyAlignment="1" quotePrefix="1">
      <alignment horizontal="center"/>
    </xf>
    <xf numFmtId="6" fontId="0" fillId="0" borderId="0" xfId="0" applyNumberFormat="1" applyBorder="1" applyAlignment="1">
      <alignment horizontal="right"/>
    </xf>
    <xf numFmtId="8" fontId="0" fillId="0" borderId="25" xfId="0" applyNumberFormat="1" applyFont="1" applyBorder="1" applyAlignment="1" quotePrefix="1">
      <alignment horizontal="right"/>
    </xf>
    <xf numFmtId="6" fontId="55" fillId="32" borderId="13" xfId="0" applyNumberFormat="1" applyFont="1" applyFill="1" applyBorder="1" applyAlignment="1">
      <alignment horizontal="right"/>
    </xf>
    <xf numFmtId="6" fontId="55" fillId="32" borderId="21" xfId="0" applyNumberFormat="1" applyFont="1" applyFill="1" applyBorder="1" applyAlignment="1">
      <alignment horizontal="right"/>
    </xf>
    <xf numFmtId="6" fontId="0" fillId="0" borderId="22" xfId="0" applyNumberFormat="1" applyBorder="1" applyAlignment="1">
      <alignment horizontal="right"/>
    </xf>
    <xf numFmtId="0" fontId="56" fillId="0" borderId="10" xfId="0" applyFont="1" applyBorder="1" applyAlignment="1">
      <alignment horizontal="center"/>
    </xf>
    <xf numFmtId="17" fontId="55" fillId="0" borderId="21" xfId="0" applyNumberFormat="1" applyFont="1" applyBorder="1" applyAlignment="1" quotePrefix="1">
      <alignment horizontal="center"/>
    </xf>
    <xf numFmtId="0" fontId="55" fillId="0" borderId="21" xfId="0" applyFont="1" applyBorder="1" applyAlignment="1" quotePrefix="1">
      <alignment horizontal="center"/>
    </xf>
    <xf numFmtId="0" fontId="55" fillId="0" borderId="21" xfId="0" applyFont="1" applyBorder="1" applyAlignment="1">
      <alignment/>
    </xf>
    <xf numFmtId="6" fontId="55" fillId="0" borderId="10" xfId="0" applyNumberFormat="1" applyFont="1" applyBorder="1" applyAlignment="1">
      <alignment horizontal="right"/>
    </xf>
    <xf numFmtId="17" fontId="11" fillId="0" borderId="32" xfId="0" applyNumberFormat="1" applyFont="1" applyBorder="1" applyAlignment="1" quotePrefix="1">
      <alignment horizontal="center"/>
    </xf>
    <xf numFmtId="17" fontId="11" fillId="0" borderId="20" xfId="0" applyNumberFormat="1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/>
    </xf>
    <xf numFmtId="0" fontId="11" fillId="0" borderId="20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11" fillId="0" borderId="46" xfId="0" applyFont="1" applyBorder="1" applyAlignment="1" quotePrefix="1">
      <alignment horizontal="center"/>
    </xf>
    <xf numFmtId="6" fontId="11" fillId="0" borderId="46" xfId="0" applyNumberFormat="1" applyFont="1" applyBorder="1" applyAlignment="1">
      <alignment horizontal="right"/>
    </xf>
    <xf numFmtId="6" fontId="11" fillId="0" borderId="32" xfId="0" applyNumberFormat="1" applyFont="1" applyBorder="1" applyAlignment="1">
      <alignment horizontal="right"/>
    </xf>
    <xf numFmtId="8" fontId="11" fillId="0" borderId="20" xfId="0" applyNumberFormat="1" applyFont="1" applyBorder="1" applyAlignment="1" quotePrefix="1">
      <alignment horizontal="right"/>
    </xf>
    <xf numFmtId="6" fontId="55" fillId="0" borderId="13" xfId="0" applyNumberFormat="1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17" fontId="55" fillId="0" borderId="0" xfId="0" applyNumberFormat="1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17" fontId="55" fillId="0" borderId="17" xfId="0" applyNumberFormat="1" applyFont="1" applyBorder="1" applyAlignment="1" quotePrefix="1">
      <alignment horizontal="center"/>
    </xf>
    <xf numFmtId="17" fontId="55" fillId="0" borderId="16" xfId="0" applyNumberFormat="1" applyFont="1" applyBorder="1" applyAlignment="1" quotePrefix="1">
      <alignment horizontal="center"/>
    </xf>
    <xf numFmtId="16" fontId="55" fillId="0" borderId="11" xfId="0" applyNumberFormat="1" applyFont="1" applyBorder="1" applyAlignment="1" quotePrefix="1">
      <alignment horizontal="center"/>
    </xf>
    <xf numFmtId="0" fontId="55" fillId="0" borderId="11" xfId="0" applyFont="1" applyBorder="1" applyAlignment="1">
      <alignment/>
    </xf>
    <xf numFmtId="0" fontId="55" fillId="0" borderId="18" xfId="0" applyFont="1" applyBorder="1" applyAlignment="1" quotePrefix="1">
      <alignment horizontal="center"/>
    </xf>
    <xf numFmtId="6" fontId="55" fillId="0" borderId="18" xfId="0" applyNumberFormat="1" applyFont="1" applyBorder="1" applyAlignment="1" quotePrefix="1">
      <alignment horizontal="right"/>
    </xf>
    <xf numFmtId="6" fontId="55" fillId="0" borderId="16" xfId="0" applyNumberFormat="1" applyFont="1" applyBorder="1" applyAlignment="1">
      <alignment horizontal="right"/>
    </xf>
    <xf numFmtId="8" fontId="55" fillId="0" borderId="18" xfId="0" applyNumberFormat="1" applyFont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0" fontId="2" fillId="0" borderId="13" xfId="0" applyFont="1" applyBorder="1" applyAlignment="1" quotePrefix="1">
      <alignment horizontal="center"/>
    </xf>
    <xf numFmtId="16" fontId="55" fillId="0" borderId="17" xfId="0" applyNumberFormat="1" applyFont="1" applyBorder="1" applyAlignment="1" quotePrefix="1">
      <alignment horizontal="center"/>
    </xf>
    <xf numFmtId="0" fontId="55" fillId="0" borderId="18" xfId="0" applyFont="1" applyBorder="1" applyAlignment="1">
      <alignment horizontal="center"/>
    </xf>
    <xf numFmtId="0" fontId="55" fillId="0" borderId="16" xfId="0" applyFont="1" applyBorder="1" applyAlignment="1" quotePrefix="1">
      <alignment horizontal="center"/>
    </xf>
    <xf numFmtId="0" fontId="55" fillId="0" borderId="33" xfId="0" applyFont="1" applyBorder="1" applyAlignment="1">
      <alignment/>
    </xf>
    <xf numFmtId="6" fontId="55" fillId="0" borderId="13" xfId="0" applyNumberFormat="1" applyFont="1" applyBorder="1" applyAlignment="1" quotePrefix="1">
      <alignment horizontal="right"/>
    </xf>
    <xf numFmtId="0" fontId="56" fillId="0" borderId="15" xfId="0" applyFont="1" applyBorder="1" applyAlignment="1">
      <alignment horizontal="center"/>
    </xf>
    <xf numFmtId="6" fontId="55" fillId="0" borderId="20" xfId="0" applyNumberFormat="1" applyFont="1" applyBorder="1" applyAlignment="1">
      <alignment horizontal="right"/>
    </xf>
    <xf numFmtId="6" fontId="55" fillId="0" borderId="32" xfId="0" applyNumberFormat="1" applyFont="1" applyBorder="1" applyAlignment="1">
      <alignment horizontal="right"/>
    </xf>
    <xf numFmtId="8" fontId="55" fillId="0" borderId="20" xfId="0" applyNumberFormat="1" applyFont="1" applyBorder="1" applyAlignment="1" quotePrefix="1">
      <alignment horizontal="right" wrapText="1"/>
    </xf>
    <xf numFmtId="0" fontId="56" fillId="0" borderId="21" xfId="0" applyFont="1" applyBorder="1" applyAlignment="1">
      <alignment horizontal="center"/>
    </xf>
    <xf numFmtId="0" fontId="56" fillId="32" borderId="10" xfId="0" applyFont="1" applyFill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17" fontId="11" fillId="0" borderId="22" xfId="0" applyNumberFormat="1" applyFont="1" applyBorder="1" applyAlignment="1" quotePrefix="1">
      <alignment horizontal="center"/>
    </xf>
    <xf numFmtId="16" fontId="11" fillId="0" borderId="21" xfId="0" applyNumberFormat="1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8" fontId="11" fillId="0" borderId="24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" fontId="55" fillId="0" borderId="10" xfId="0" applyNumberFormat="1" applyFont="1" applyFill="1" applyBorder="1" applyAlignment="1" quotePrefix="1">
      <alignment horizontal="center"/>
    </xf>
    <xf numFmtId="0" fontId="55" fillId="32" borderId="21" xfId="0" applyFont="1" applyFill="1" applyBorder="1" applyAlignment="1">
      <alignment/>
    </xf>
    <xf numFmtId="17" fontId="55" fillId="0" borderId="44" xfId="0" applyNumberFormat="1" applyFont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16" fontId="55" fillId="0" borderId="26" xfId="0" applyNumberFormat="1" applyFont="1" applyBorder="1" applyAlignment="1" quotePrefix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6" fontId="55" fillId="0" borderId="44" xfId="0" applyNumberFormat="1" applyFont="1" applyBorder="1" applyAlignment="1">
      <alignment horizontal="right"/>
    </xf>
    <xf numFmtId="6" fontId="55" fillId="0" borderId="26" xfId="0" applyNumberFormat="1" applyFont="1" applyBorder="1" applyAlignment="1">
      <alignment horizontal="right"/>
    </xf>
    <xf numFmtId="6" fontId="55" fillId="32" borderId="27" xfId="0" applyNumberFormat="1" applyFont="1" applyFill="1" applyBorder="1" applyAlignment="1">
      <alignment/>
    </xf>
    <xf numFmtId="8" fontId="0" fillId="0" borderId="26" xfId="0" applyNumberFormat="1" applyFont="1" applyBorder="1" applyAlignment="1" quotePrefix="1">
      <alignment horizontal="right"/>
    </xf>
    <xf numFmtId="0" fontId="56" fillId="0" borderId="27" xfId="0" applyFont="1" applyBorder="1" applyAlignment="1">
      <alignment horizontal="center"/>
    </xf>
    <xf numFmtId="0" fontId="56" fillId="0" borderId="21" xfId="0" applyFont="1" applyBorder="1" applyAlignment="1" quotePrefix="1">
      <alignment horizontal="center"/>
    </xf>
    <xf numFmtId="0" fontId="0" fillId="0" borderId="21" xfId="0" applyBorder="1" applyAlignment="1">
      <alignment/>
    </xf>
    <xf numFmtId="6" fontId="55" fillId="32" borderId="21" xfId="0" applyNumberFormat="1" applyFont="1" applyFill="1" applyBorder="1" applyAlignment="1" quotePrefix="1">
      <alignment horizontal="right"/>
    </xf>
    <xf numFmtId="8" fontId="55" fillId="32" borderId="21" xfId="0" applyNumberFormat="1" applyFont="1" applyFill="1" applyBorder="1" applyAlignment="1" quotePrefix="1">
      <alignment horizontal="right"/>
    </xf>
    <xf numFmtId="16" fontId="55" fillId="0" borderId="44" xfId="0" applyNumberFormat="1" applyFont="1" applyBorder="1" applyAlignment="1" quotePrefix="1">
      <alignment horizontal="center"/>
    </xf>
    <xf numFmtId="0" fontId="56" fillId="32" borderId="27" xfId="0" applyFont="1" applyFill="1" applyBorder="1" applyAlignment="1" quotePrefix="1">
      <alignment horizontal="center"/>
    </xf>
    <xf numFmtId="0" fontId="55" fillId="32" borderId="26" xfId="0" applyFont="1" applyFill="1" applyBorder="1" applyAlignment="1" quotePrefix="1">
      <alignment horizontal="center"/>
    </xf>
    <xf numFmtId="0" fontId="55" fillId="32" borderId="27" xfId="0" applyFont="1" applyFill="1" applyBorder="1" applyAlignment="1">
      <alignment horizontal="center"/>
    </xf>
    <xf numFmtId="0" fontId="55" fillId="32" borderId="26" xfId="0" applyFont="1" applyFill="1" applyBorder="1" applyAlignment="1">
      <alignment horizontal="center"/>
    </xf>
    <xf numFmtId="0" fontId="55" fillId="32" borderId="27" xfId="0" applyFont="1" applyFill="1" applyBorder="1" applyAlignment="1">
      <alignment/>
    </xf>
    <xf numFmtId="0" fontId="55" fillId="32" borderId="27" xfId="0" applyFont="1" applyFill="1" applyBorder="1" applyAlignment="1" quotePrefix="1">
      <alignment horizontal="center"/>
    </xf>
    <xf numFmtId="6" fontId="55" fillId="33" borderId="26" xfId="0" applyNumberFormat="1" applyFont="1" applyFill="1" applyBorder="1" applyAlignment="1" quotePrefix="1">
      <alignment horizontal="right"/>
    </xf>
    <xf numFmtId="6" fontId="55" fillId="33" borderId="27" xfId="0" applyNumberFormat="1" applyFont="1" applyFill="1" applyBorder="1" applyAlignment="1" quotePrefix="1">
      <alignment horizontal="right"/>
    </xf>
    <xf numFmtId="8" fontId="55" fillId="33" borderId="26" xfId="0" applyNumberFormat="1" applyFont="1" applyFill="1" applyBorder="1" applyAlignment="1" quotePrefix="1">
      <alignment horizontal="right"/>
    </xf>
    <xf numFmtId="0" fontId="12" fillId="0" borderId="10" xfId="0" applyFont="1" applyBorder="1" applyAlignment="1">
      <alignment horizontal="center"/>
    </xf>
    <xf numFmtId="17" fontId="11" fillId="0" borderId="10" xfId="0" applyNumberFormat="1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0" fontId="55" fillId="0" borderId="28" xfId="0" applyFont="1" applyBorder="1" applyAlignment="1">
      <alignment horizontal="center"/>
    </xf>
    <xf numFmtId="0" fontId="55" fillId="32" borderId="31" xfId="0" applyFont="1" applyFill="1" applyBorder="1" applyAlignment="1" quotePrefix="1">
      <alignment horizontal="center"/>
    </xf>
    <xf numFmtId="0" fontId="55" fillId="32" borderId="23" xfId="0" applyFont="1" applyFill="1" applyBorder="1" applyAlignment="1" quotePrefix="1">
      <alignment horizontal="center"/>
    </xf>
    <xf numFmtId="0" fontId="55" fillId="32" borderId="28" xfId="0" applyFont="1" applyFill="1" applyBorder="1" applyAlignment="1">
      <alignment horizontal="center"/>
    </xf>
    <xf numFmtId="0" fontId="55" fillId="32" borderId="28" xfId="0" applyFont="1" applyFill="1" applyBorder="1" applyAlignment="1">
      <alignment/>
    </xf>
    <xf numFmtId="6" fontId="55" fillId="33" borderId="31" xfId="0" applyNumberFormat="1" applyFont="1" applyFill="1" applyBorder="1" applyAlignment="1" quotePrefix="1">
      <alignment horizontal="right"/>
    </xf>
    <xf numFmtId="8" fontId="55" fillId="33" borderId="23" xfId="0" applyNumberFormat="1" applyFont="1" applyFill="1" applyBorder="1" applyAlignment="1" quotePrefix="1">
      <alignment horizontal="right"/>
    </xf>
    <xf numFmtId="16" fontId="0" fillId="33" borderId="16" xfId="0" applyNumberFormat="1" applyFont="1" applyFill="1" applyBorder="1" applyAlignment="1" quotePrefix="1">
      <alignment horizontal="center"/>
    </xf>
    <xf numFmtId="44" fontId="55" fillId="32" borderId="13" xfId="44" applyFont="1" applyFill="1" applyBorder="1" applyAlignment="1" quotePrefix="1">
      <alignment horizontal="right"/>
    </xf>
    <xf numFmtId="8" fontId="55" fillId="0" borderId="23" xfId="0" applyNumberFormat="1" applyFont="1" applyFill="1" applyBorder="1" applyAlignment="1" quotePrefix="1">
      <alignment horizontal="right"/>
    </xf>
    <xf numFmtId="16" fontId="55" fillId="0" borderId="23" xfId="0" applyNumberFormat="1" applyFont="1" applyFill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3" xfId="0" applyFont="1" applyFill="1" applyBorder="1" applyAlignment="1">
      <alignment horizontal="center"/>
    </xf>
    <xf numFmtId="0" fontId="55" fillId="32" borderId="28" xfId="0" applyFont="1" applyFill="1" applyBorder="1" applyAlignment="1" quotePrefix="1">
      <alignment/>
    </xf>
    <xf numFmtId="0" fontId="0" fillId="0" borderId="22" xfId="0" applyFont="1" applyBorder="1" applyAlignment="1">
      <alignment/>
    </xf>
    <xf numFmtId="0" fontId="55" fillId="0" borderId="11" xfId="0" applyFont="1" applyBorder="1" applyAlignment="1" quotePrefix="1">
      <alignment horizontal="center"/>
    </xf>
    <xf numFmtId="16" fontId="55" fillId="0" borderId="16" xfId="0" applyNumberFormat="1" applyFont="1" applyBorder="1" applyAlignment="1" quotePrefix="1">
      <alignment horizontal="center"/>
    </xf>
    <xf numFmtId="6" fontId="55" fillId="0" borderId="17" xfId="0" applyNumberFormat="1" applyFont="1" applyBorder="1" applyAlignment="1">
      <alignment horizontal="right"/>
    </xf>
    <xf numFmtId="8" fontId="55" fillId="0" borderId="16" xfId="0" applyNumberFormat="1" applyFont="1" applyBorder="1" applyAlignment="1" quotePrefix="1">
      <alignment horizontal="right"/>
    </xf>
    <xf numFmtId="0" fontId="12" fillId="0" borderId="10" xfId="0" applyFont="1" applyBorder="1" applyAlignment="1">
      <alignment horizontal="center"/>
    </xf>
    <xf numFmtId="6" fontId="0" fillId="0" borderId="33" xfId="0" applyNumberFormat="1" applyFont="1" applyBorder="1" applyAlignment="1" quotePrefix="1">
      <alignment horizontal="right"/>
    </xf>
    <xf numFmtId="0" fontId="12" fillId="0" borderId="21" xfId="0" applyFont="1" applyBorder="1" applyAlignment="1">
      <alignment horizontal="center"/>
    </xf>
    <xf numFmtId="17" fontId="55" fillId="0" borderId="22" xfId="0" applyNumberFormat="1" applyFont="1" applyBorder="1" applyAlignment="1" quotePrefix="1">
      <alignment horizontal="center"/>
    </xf>
    <xf numFmtId="0" fontId="55" fillId="0" borderId="10" xfId="0" applyFont="1" applyBorder="1" applyAlignment="1" quotePrefix="1">
      <alignment horizontal="center"/>
    </xf>
    <xf numFmtId="16" fontId="55" fillId="0" borderId="21" xfId="0" applyNumberFormat="1" applyFont="1" applyBorder="1" applyAlignment="1" quotePrefix="1">
      <alignment horizontal="center"/>
    </xf>
    <xf numFmtId="0" fontId="55" fillId="0" borderId="10" xfId="0" applyFont="1" applyBorder="1" applyAlignment="1">
      <alignment/>
    </xf>
    <xf numFmtId="0" fontId="55" fillId="0" borderId="24" xfId="0" applyFont="1" applyBorder="1" applyAlignment="1" quotePrefix="1">
      <alignment horizontal="center"/>
    </xf>
    <xf numFmtId="6" fontId="55" fillId="0" borderId="24" xfId="0" applyNumberFormat="1" applyFont="1" applyBorder="1" applyAlignment="1" quotePrefix="1">
      <alignment horizontal="right"/>
    </xf>
    <xf numFmtId="17" fontId="11" fillId="0" borderId="44" xfId="0" applyNumberFormat="1" applyFont="1" applyBorder="1" applyAlignment="1" quotePrefix="1">
      <alignment horizontal="center"/>
    </xf>
    <xf numFmtId="17" fontId="11" fillId="0" borderId="26" xfId="0" applyNumberFormat="1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16" fontId="11" fillId="0" borderId="26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27" xfId="0" applyNumberFormat="1" applyFont="1" applyBorder="1" applyAlignment="1">
      <alignment horizontal="right"/>
    </xf>
    <xf numFmtId="8" fontId="11" fillId="0" borderId="45" xfId="0" applyNumberFormat="1" applyFont="1" applyBorder="1" applyAlignment="1" quotePrefix="1">
      <alignment horizontal="right"/>
    </xf>
    <xf numFmtId="0" fontId="0" fillId="32" borderId="16" xfId="0" applyNumberFormat="1" applyFont="1" applyFill="1" applyBorder="1" applyAlignment="1" quotePrefix="1">
      <alignment horizontal="right"/>
    </xf>
    <xf numFmtId="0" fontId="2" fillId="32" borderId="16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 quotePrefix="1">
      <alignment horizontal="center"/>
    </xf>
    <xf numFmtId="6" fontId="0" fillId="32" borderId="11" xfId="0" applyNumberFormat="1" applyFont="1" applyFill="1" applyBorder="1" applyAlignment="1" quotePrefix="1">
      <alignment horizontal="right"/>
    </xf>
    <xf numFmtId="0" fontId="0" fillId="32" borderId="0" xfId="0" applyFill="1" applyAlignment="1">
      <alignment/>
    </xf>
    <xf numFmtId="8" fontId="0" fillId="32" borderId="26" xfId="0" applyNumberFormat="1" applyFont="1" applyFill="1" applyBorder="1" applyAlignment="1">
      <alignment horizontal="right"/>
    </xf>
    <xf numFmtId="8" fontId="2" fillId="0" borderId="0" xfId="0" applyNumberFormat="1" applyFont="1" applyAlignment="1">
      <alignment horizontal="center"/>
    </xf>
    <xf numFmtId="0" fontId="0" fillId="32" borderId="28" xfId="0" applyFont="1" applyFill="1" applyBorder="1" applyAlignment="1" quotePrefix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quotePrefix="1">
      <alignment horizontal="center"/>
    </xf>
    <xf numFmtId="0" fontId="11" fillId="32" borderId="11" xfId="0" applyFont="1" applyFill="1" applyBorder="1" applyAlignment="1" quotePrefix="1">
      <alignment horizontal="center"/>
    </xf>
    <xf numFmtId="0" fontId="11" fillId="32" borderId="16" xfId="0" applyFont="1" applyFill="1" applyBorder="1" applyAlignment="1" quotePrefix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6" fontId="11" fillId="33" borderId="16" xfId="0" applyNumberFormat="1" applyFont="1" applyFill="1" applyBorder="1" applyAlignment="1" quotePrefix="1">
      <alignment horizontal="right"/>
    </xf>
    <xf numFmtId="6" fontId="11" fillId="33" borderId="11" xfId="0" applyNumberFormat="1" applyFont="1" applyFill="1" applyBorder="1" applyAlignment="1" quotePrefix="1">
      <alignment horizontal="right"/>
    </xf>
    <xf numFmtId="8" fontId="11" fillId="33" borderId="37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8" fontId="11" fillId="33" borderId="0" xfId="0" applyNumberFormat="1" applyFont="1" applyFill="1" applyBorder="1" applyAlignment="1" quotePrefix="1">
      <alignment horizontal="right"/>
    </xf>
    <xf numFmtId="16" fontId="55" fillId="32" borderId="13" xfId="0" applyNumberFormat="1" applyFont="1" applyFill="1" applyBorder="1" applyAlignment="1" quotePrefix="1">
      <alignment horizontal="center"/>
    </xf>
    <xf numFmtId="16" fontId="55" fillId="33" borderId="0" xfId="0" applyNumberFormat="1" applyFont="1" applyFill="1" applyBorder="1" applyAlignment="1">
      <alignment horizontal="center"/>
    </xf>
    <xf numFmtId="0" fontId="55" fillId="32" borderId="13" xfId="0" applyFont="1" applyFill="1" applyBorder="1" applyAlignment="1" quotePrefix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13" xfId="0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3" xfId="0" applyFont="1" applyFill="1" applyBorder="1" applyAlignment="1">
      <alignment/>
    </xf>
    <xf numFmtId="6" fontId="55" fillId="33" borderId="0" xfId="0" applyNumberFormat="1" applyFont="1" applyFill="1" applyBorder="1" applyAlignment="1" quotePrefix="1">
      <alignment horizontal="right"/>
    </xf>
    <xf numFmtId="6" fontId="55" fillId="33" borderId="33" xfId="0" applyNumberFormat="1" applyFont="1" applyFill="1" applyBorder="1" applyAlignment="1" quotePrefix="1">
      <alignment horizontal="right"/>
    </xf>
    <xf numFmtId="6" fontId="55" fillId="33" borderId="13" xfId="0" applyNumberFormat="1" applyFont="1" applyFill="1" applyBorder="1" applyAlignment="1" quotePrefix="1">
      <alignment horizontal="right"/>
    </xf>
    <xf numFmtId="8" fontId="55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83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574218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3.8515625" style="0" customWidth="1"/>
    <col min="15" max="15" width="21.7109375" style="70" customWidth="1"/>
    <col min="16" max="16" width="11.7109375" style="70" customWidth="1"/>
    <col min="17" max="17" width="14.7109375" style="70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57"/>
      <c r="I1" s="3"/>
      <c r="J1" s="3"/>
      <c r="K1" s="3"/>
      <c r="M1" s="4"/>
      <c r="N1" s="3" t="s">
        <v>71</v>
      </c>
      <c r="O1" s="135" t="s">
        <v>74</v>
      </c>
      <c r="P1" s="71"/>
      <c r="Q1" s="71" t="s">
        <v>73</v>
      </c>
    </row>
    <row r="2" spans="1:16" ht="18">
      <c r="A2" s="90" t="s">
        <v>180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0" t="s">
        <v>82</v>
      </c>
    </row>
    <row r="3" spans="1:16" ht="18">
      <c r="A3" s="172" t="s">
        <v>178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36" t="s">
        <v>75</v>
      </c>
      <c r="P3" s="136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89"/>
      <c r="N4" s="3" t="s">
        <v>72</v>
      </c>
      <c r="O4" s="445" t="s">
        <v>115</v>
      </c>
    </row>
    <row r="5" spans="1:15" ht="12.75">
      <c r="A5" s="5"/>
      <c r="B5" s="2"/>
      <c r="C5" s="2" t="s">
        <v>89</v>
      </c>
      <c r="D5" s="2"/>
      <c r="E5" s="2"/>
      <c r="F5" s="3"/>
      <c r="G5" s="3"/>
      <c r="H5" s="4"/>
      <c r="I5" s="3"/>
      <c r="J5" s="3"/>
      <c r="K5" s="3"/>
      <c r="M5" s="4"/>
      <c r="N5" s="3"/>
      <c r="O5" s="166" t="s">
        <v>246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7" s="109" customFormat="1" ht="15">
      <c r="A7" s="109" t="s">
        <v>67</v>
      </c>
      <c r="B7" s="110"/>
      <c r="C7" s="110"/>
      <c r="D7" s="110"/>
      <c r="E7" s="110"/>
      <c r="F7" s="110"/>
      <c r="G7" s="110"/>
      <c r="H7" s="4"/>
      <c r="I7" s="110"/>
      <c r="J7" s="110"/>
      <c r="K7" s="110"/>
      <c r="M7" s="111"/>
      <c r="N7" s="110"/>
      <c r="O7" s="112"/>
      <c r="P7" s="112"/>
      <c r="Q7" s="112"/>
    </row>
    <row r="8" spans="1:17" s="109" customFormat="1" ht="15">
      <c r="A8" s="109" t="s">
        <v>68</v>
      </c>
      <c r="B8" s="110"/>
      <c r="C8" s="110"/>
      <c r="D8" s="110"/>
      <c r="E8" s="110"/>
      <c r="F8" s="110"/>
      <c r="G8" s="113"/>
      <c r="H8" s="111"/>
      <c r="I8" s="113"/>
      <c r="J8" s="113"/>
      <c r="K8" s="113"/>
      <c r="L8" s="115"/>
      <c r="M8" s="114"/>
      <c r="N8" s="113"/>
      <c r="O8" s="112"/>
      <c r="P8" s="112"/>
      <c r="Q8" s="112"/>
    </row>
    <row r="9" spans="1:17" s="118" customFormat="1" ht="12.75" customHeight="1">
      <c r="A9" s="109" t="s">
        <v>80</v>
      </c>
      <c r="B9" s="110"/>
      <c r="C9" s="110"/>
      <c r="D9" s="110"/>
      <c r="E9" s="110"/>
      <c r="F9" s="116"/>
      <c r="G9" s="116"/>
      <c r="H9" s="114"/>
      <c r="I9" s="116"/>
      <c r="J9" s="116"/>
      <c r="K9" s="116"/>
      <c r="M9" s="117"/>
      <c r="N9" s="116"/>
      <c r="O9" s="119"/>
      <c r="P9" s="119"/>
      <c r="Q9" s="119"/>
    </row>
    <row r="10" spans="1:14" ht="6.75" customHeight="1">
      <c r="A10" s="91"/>
      <c r="B10" s="2"/>
      <c r="C10" s="2"/>
      <c r="D10" s="2"/>
      <c r="E10" s="2"/>
      <c r="F10" s="3"/>
      <c r="G10" s="3"/>
      <c r="H10" s="117"/>
      <c r="I10" s="3"/>
      <c r="J10" s="3"/>
      <c r="K10" s="3"/>
      <c r="M10" s="4"/>
      <c r="N10" s="3"/>
    </row>
    <row r="11" spans="1:17" s="12" customFormat="1" ht="13.5" customHeight="1">
      <c r="A11" s="12" t="s">
        <v>91</v>
      </c>
      <c r="B11" s="2"/>
      <c r="C11" s="2"/>
      <c r="D11" s="2"/>
      <c r="E11" s="2"/>
      <c r="F11" s="120"/>
      <c r="G11" s="120"/>
      <c r="H11" s="4"/>
      <c r="I11" s="120"/>
      <c r="J11" s="120"/>
      <c r="K11" s="120"/>
      <c r="M11" s="14"/>
      <c r="N11" s="120"/>
      <c r="O11" s="121"/>
      <c r="P11" s="121"/>
      <c r="Q11" s="121"/>
    </row>
    <row r="12" spans="1:17" s="12" customFormat="1" ht="12.75">
      <c r="A12" s="12" t="s">
        <v>179</v>
      </c>
      <c r="B12" s="2"/>
      <c r="C12" s="2"/>
      <c r="D12" s="2"/>
      <c r="E12" s="2"/>
      <c r="F12" s="120"/>
      <c r="G12" s="120"/>
      <c r="H12" s="14"/>
      <c r="I12" s="120"/>
      <c r="J12" s="120"/>
      <c r="K12" s="120"/>
      <c r="M12" s="14"/>
      <c r="N12" s="120"/>
      <c r="O12" s="121"/>
      <c r="P12" s="121"/>
      <c r="Q12" s="121"/>
    </row>
    <row r="13" spans="1:17" s="12" customFormat="1" ht="12.75" customHeight="1">
      <c r="A13" s="12" t="s">
        <v>92</v>
      </c>
      <c r="B13" s="2"/>
      <c r="C13" s="2"/>
      <c r="D13" s="2"/>
      <c r="E13" s="2"/>
      <c r="F13" s="120"/>
      <c r="G13" s="14"/>
      <c r="H13" s="14"/>
      <c r="I13" s="14"/>
      <c r="J13" s="14"/>
      <c r="K13" s="14"/>
      <c r="L13" s="13"/>
      <c r="M13" s="14"/>
      <c r="N13" s="120"/>
      <c r="O13" s="121"/>
      <c r="P13" s="133"/>
      <c r="Q13" s="133"/>
    </row>
    <row r="14" spans="1:18" ht="6" customHeight="1" thickBot="1">
      <c r="A14" s="88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2"/>
      <c r="P14" s="72"/>
      <c r="Q14" s="72"/>
      <c r="R14" s="6"/>
    </row>
    <row r="15" spans="1:18" ht="14.25" customHeight="1">
      <c r="A15" s="6"/>
      <c r="B15" s="6"/>
      <c r="C15" s="6"/>
      <c r="D15" s="6"/>
      <c r="E15" s="6"/>
      <c r="F15" s="11"/>
      <c r="G15" s="6"/>
      <c r="H15" s="318"/>
      <c r="I15" s="319"/>
      <c r="J15" s="320"/>
      <c r="K15" s="21" t="s">
        <v>0</v>
      </c>
      <c r="L15" s="321"/>
      <c r="M15" s="322"/>
      <c r="N15" s="98"/>
      <c r="P15" s="72"/>
      <c r="Q15" s="72"/>
      <c r="R15" s="6"/>
    </row>
    <row r="16" spans="1:18" ht="14.25" customHeight="1">
      <c r="A16" s="6"/>
      <c r="B16" s="6"/>
      <c r="C16" s="6"/>
      <c r="D16" s="106"/>
      <c r="E16" s="107"/>
      <c r="F16" s="105"/>
      <c r="G16" s="107"/>
      <c r="H16" s="323"/>
      <c r="I16" s="13" t="s">
        <v>1</v>
      </c>
      <c r="J16" s="14"/>
      <c r="K16" s="14"/>
      <c r="L16" s="10"/>
      <c r="M16" s="324">
        <v>38</v>
      </c>
      <c r="N16" s="98"/>
      <c r="O16" s="72"/>
      <c r="P16" s="72"/>
      <c r="Q16" s="72"/>
      <c r="R16" s="6"/>
    </row>
    <row r="17" spans="1:18" ht="15" customHeight="1">
      <c r="A17" s="6"/>
      <c r="B17" s="6"/>
      <c r="C17" s="6"/>
      <c r="D17" s="108"/>
      <c r="E17" s="108"/>
      <c r="F17" s="100"/>
      <c r="G17" s="108"/>
      <c r="H17" s="323"/>
      <c r="I17" s="13" t="s">
        <v>2</v>
      </c>
      <c r="J17" s="14"/>
      <c r="K17" s="14"/>
      <c r="L17" s="10"/>
      <c r="M17" s="324">
        <v>22</v>
      </c>
      <c r="N17" s="99"/>
      <c r="O17" s="72"/>
      <c r="P17" s="72"/>
      <c r="Q17" s="72"/>
      <c r="R17" s="6"/>
    </row>
    <row r="18" spans="1:18" ht="15" customHeight="1" thickBot="1">
      <c r="A18" s="6"/>
      <c r="B18" s="108"/>
      <c r="C18" s="108"/>
      <c r="D18" s="108"/>
      <c r="E18" s="108"/>
      <c r="F18" s="100"/>
      <c r="G18" s="108"/>
      <c r="H18" s="325"/>
      <c r="I18" s="326" t="s">
        <v>3</v>
      </c>
      <c r="J18" s="50"/>
      <c r="K18" s="50"/>
      <c r="L18" s="327"/>
      <c r="M18" s="328">
        <v>18</v>
      </c>
      <c r="N18" s="99"/>
      <c r="O18" s="72"/>
      <c r="P18" s="72"/>
      <c r="Q18" s="72"/>
      <c r="R18" s="6"/>
    </row>
    <row r="19" spans="1:18" ht="6.75" customHeight="1" thickBot="1">
      <c r="A19" s="6"/>
      <c r="B19" s="6"/>
      <c r="C19" s="6"/>
      <c r="D19" s="6"/>
      <c r="E19" s="6"/>
      <c r="F19" s="12"/>
      <c r="G19" s="6"/>
      <c r="H19" s="10"/>
      <c r="I19" s="13"/>
      <c r="J19" s="14"/>
      <c r="K19" s="14"/>
      <c r="L19" s="10"/>
      <c r="M19" s="15"/>
      <c r="N19" s="15"/>
      <c r="O19" s="72"/>
      <c r="P19" s="72"/>
      <c r="Q19" s="72"/>
      <c r="R19" s="6"/>
    </row>
    <row r="20" spans="1:18" ht="12.75">
      <c r="A20" s="22" t="s">
        <v>4</v>
      </c>
      <c r="B20" s="22" t="s">
        <v>5</v>
      </c>
      <c r="C20" s="19" t="s">
        <v>76</v>
      </c>
      <c r="D20" s="22" t="s">
        <v>65</v>
      </c>
      <c r="E20" s="19" t="s">
        <v>6</v>
      </c>
      <c r="F20" s="19" t="s">
        <v>6</v>
      </c>
      <c r="G20" s="22" t="s">
        <v>7</v>
      </c>
      <c r="H20" s="21" t="s">
        <v>8</v>
      </c>
      <c r="I20" s="19" t="s">
        <v>9</v>
      </c>
      <c r="J20" s="19" t="s">
        <v>10</v>
      </c>
      <c r="K20" s="19" t="s">
        <v>11</v>
      </c>
      <c r="L20" s="22" t="s">
        <v>12</v>
      </c>
      <c r="M20" s="19" t="s">
        <v>13</v>
      </c>
      <c r="N20" s="22" t="s">
        <v>14</v>
      </c>
      <c r="O20" s="22" t="s">
        <v>15</v>
      </c>
      <c r="P20" s="134" t="s">
        <v>16</v>
      </c>
      <c r="Q20" s="368" t="s">
        <v>17</v>
      </c>
      <c r="R20" s="2"/>
    </row>
    <row r="21" spans="1:18" ht="13.5" thickBot="1">
      <c r="A21" s="51"/>
      <c r="B21" s="23"/>
      <c r="C21" s="23"/>
      <c r="D21" s="24" t="s">
        <v>47</v>
      </c>
      <c r="E21" s="23" t="s">
        <v>18</v>
      </c>
      <c r="F21" s="18" t="s">
        <v>19</v>
      </c>
      <c r="G21" s="23"/>
      <c r="H21" s="18" t="s">
        <v>20</v>
      </c>
      <c r="I21" s="23"/>
      <c r="J21" s="25"/>
      <c r="K21" s="18"/>
      <c r="L21" s="23"/>
      <c r="M21" s="18" t="s">
        <v>21</v>
      </c>
      <c r="N21" s="23" t="s">
        <v>22</v>
      </c>
      <c r="O21" s="23" t="s">
        <v>22</v>
      </c>
      <c r="P21" s="18"/>
      <c r="Q21" s="369" t="s">
        <v>21</v>
      </c>
      <c r="R21" s="2"/>
    </row>
    <row r="22" spans="1:18" ht="12.75">
      <c r="A22" s="86" t="s">
        <v>23</v>
      </c>
      <c r="B22" s="160" t="s">
        <v>19</v>
      </c>
      <c r="C22" s="27" t="s">
        <v>182</v>
      </c>
      <c r="D22" s="168">
        <v>1</v>
      </c>
      <c r="E22" s="196" t="s">
        <v>123</v>
      </c>
      <c r="F22" s="142" t="s">
        <v>168</v>
      </c>
      <c r="G22" s="164">
        <v>5</v>
      </c>
      <c r="H22" s="143">
        <v>4</v>
      </c>
      <c r="I22" s="27">
        <v>2</v>
      </c>
      <c r="J22" s="142" t="s">
        <v>27</v>
      </c>
      <c r="K22" s="197" t="s">
        <v>28</v>
      </c>
      <c r="L22" s="142">
        <v>3</v>
      </c>
      <c r="M22" s="27">
        <v>3640</v>
      </c>
      <c r="N22" s="161">
        <v>1995000</v>
      </c>
      <c r="O22" s="27"/>
      <c r="P22" s="141">
        <v>1400000</v>
      </c>
      <c r="Q22" s="370">
        <f>SUM(P22/M22)</f>
        <v>384.61538461538464</v>
      </c>
      <c r="R22" s="2"/>
    </row>
    <row r="23" spans="1:17" s="149" customFormat="1" ht="12.75">
      <c r="A23" s="159"/>
      <c r="B23" s="148" t="s">
        <v>24</v>
      </c>
      <c r="C23" s="148"/>
      <c r="D23" s="233"/>
      <c r="E23" s="208"/>
      <c r="F23" s="226"/>
      <c r="G23" s="208"/>
      <c r="H23" s="228"/>
      <c r="I23" s="209"/>
      <c r="J23" s="227"/>
      <c r="K23" s="234"/>
      <c r="L23" s="228"/>
      <c r="M23" s="208"/>
      <c r="N23" s="235"/>
      <c r="O23" s="235"/>
      <c r="P23" s="229"/>
      <c r="Q23" s="371"/>
    </row>
    <row r="24" spans="1:18" ht="10.5" customHeight="1">
      <c r="A24" s="158"/>
      <c r="B24" s="35" t="s">
        <v>25</v>
      </c>
      <c r="C24" s="35"/>
      <c r="D24" s="152"/>
      <c r="E24" s="38"/>
      <c r="F24" s="45"/>
      <c r="G24" s="95"/>
      <c r="H24" s="66"/>
      <c r="I24" s="17"/>
      <c r="J24" s="37"/>
      <c r="K24" s="147"/>
      <c r="L24" s="66"/>
      <c r="M24" s="38"/>
      <c r="N24" s="96"/>
      <c r="O24" s="104"/>
      <c r="P24" s="74"/>
      <c r="Q24" s="372"/>
      <c r="R24" s="12"/>
    </row>
    <row r="25" spans="1:17" s="12" customFormat="1" ht="13.5" thickBot="1">
      <c r="A25" s="41"/>
      <c r="B25" s="42" t="s">
        <v>26</v>
      </c>
      <c r="C25" s="198"/>
      <c r="D25" s="233"/>
      <c r="E25" s="208"/>
      <c r="F25" s="226"/>
      <c r="G25" s="208"/>
      <c r="H25" s="228"/>
      <c r="I25" s="209"/>
      <c r="J25" s="227"/>
      <c r="K25" s="234"/>
      <c r="L25" s="228"/>
      <c r="M25" s="208"/>
      <c r="N25" s="235"/>
      <c r="O25" s="235"/>
      <c r="P25" s="229"/>
      <c r="Q25" s="371"/>
    </row>
    <row r="26" spans="1:17" s="12" customFormat="1" ht="12.75">
      <c r="A26" s="26" t="s">
        <v>29</v>
      </c>
      <c r="B26" s="182" t="s">
        <v>19</v>
      </c>
      <c r="C26" s="354"/>
      <c r="D26" s="182"/>
      <c r="E26" s="354"/>
      <c r="F26" s="355"/>
      <c r="G26" s="356"/>
      <c r="H26" s="357"/>
      <c r="I26" s="358"/>
      <c r="J26" s="359"/>
      <c r="K26" s="360"/>
      <c r="L26" s="359"/>
      <c r="M26" s="361"/>
      <c r="N26" s="362"/>
      <c r="O26" s="362"/>
      <c r="P26" s="363"/>
      <c r="Q26" s="373"/>
    </row>
    <row r="27" spans="1:17" s="149" customFormat="1" ht="12.75">
      <c r="A27" s="290"/>
      <c r="B27" s="148" t="s">
        <v>24</v>
      </c>
      <c r="C27" s="153"/>
      <c r="D27" s="183"/>
      <c r="E27" s="208"/>
      <c r="F27" s="216"/>
      <c r="G27" s="208"/>
      <c r="H27" s="210"/>
      <c r="I27" s="209"/>
      <c r="J27" s="211"/>
      <c r="K27" s="234"/>
      <c r="L27" s="258"/>
      <c r="M27" s="211"/>
      <c r="N27" s="171"/>
      <c r="O27" s="215"/>
      <c r="P27" s="285"/>
      <c r="Q27" s="374"/>
    </row>
    <row r="28" spans="1:18" ht="11.25" customHeight="1">
      <c r="A28" s="291"/>
      <c r="B28" s="35" t="s">
        <v>25</v>
      </c>
      <c r="C28" s="35"/>
      <c r="D28" s="152"/>
      <c r="E28" s="66"/>
      <c r="F28" s="45"/>
      <c r="G28" s="95"/>
      <c r="H28" s="66"/>
      <c r="I28" s="17"/>
      <c r="J28" s="37"/>
      <c r="K28" s="147"/>
      <c r="L28" s="66"/>
      <c r="M28" s="38"/>
      <c r="N28" s="96"/>
      <c r="O28" s="312"/>
      <c r="P28" s="74"/>
      <c r="Q28" s="375"/>
      <c r="R28" s="12"/>
    </row>
    <row r="29" spans="1:167" ht="13.5" thickBot="1">
      <c r="A29" s="41"/>
      <c r="B29" s="42" t="s">
        <v>26</v>
      </c>
      <c r="C29" s="287"/>
      <c r="D29" s="42">
        <v>1</v>
      </c>
      <c r="E29" s="727" t="s">
        <v>188</v>
      </c>
      <c r="F29" s="728"/>
      <c r="G29" s="729" t="s">
        <v>49</v>
      </c>
      <c r="H29" s="730">
        <v>3</v>
      </c>
      <c r="I29" s="731">
        <v>1</v>
      </c>
      <c r="J29" s="581" t="s">
        <v>27</v>
      </c>
      <c r="K29" s="732" t="s">
        <v>31</v>
      </c>
      <c r="L29" s="581">
        <v>2</v>
      </c>
      <c r="M29" s="580" t="s">
        <v>189</v>
      </c>
      <c r="N29" s="583" t="s">
        <v>191</v>
      </c>
      <c r="O29" s="583" t="s">
        <v>191</v>
      </c>
      <c r="P29" s="733"/>
      <c r="Q29" s="734" t="s">
        <v>190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</row>
    <row r="30" spans="1:167" ht="12.75">
      <c r="A30" s="157" t="s">
        <v>32</v>
      </c>
      <c r="B30" s="22" t="s">
        <v>19</v>
      </c>
      <c r="C30" s="593" t="s">
        <v>171</v>
      </c>
      <c r="D30" s="684">
        <v>4</v>
      </c>
      <c r="E30" s="594" t="s">
        <v>35</v>
      </c>
      <c r="F30" s="596"/>
      <c r="G30" s="595">
        <v>3</v>
      </c>
      <c r="H30" s="305">
        <v>3</v>
      </c>
      <c r="I30" s="310">
        <v>1</v>
      </c>
      <c r="J30" s="306" t="s">
        <v>27</v>
      </c>
      <c r="K30" s="313" t="s">
        <v>87</v>
      </c>
      <c r="L30" s="306">
        <v>2</v>
      </c>
      <c r="M30" s="309">
        <v>2821</v>
      </c>
      <c r="N30" s="308">
        <v>1299000</v>
      </c>
      <c r="O30" s="311"/>
      <c r="P30" s="308">
        <v>1215000</v>
      </c>
      <c r="Q30" s="421">
        <f>SUM(P30/M30)</f>
        <v>430.6983339241404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12.75">
      <c r="A31" s="60"/>
      <c r="B31" s="60"/>
      <c r="C31" s="13" t="s">
        <v>134</v>
      </c>
      <c r="D31" s="346"/>
      <c r="E31" s="597" t="s">
        <v>135</v>
      </c>
      <c r="F31" s="393" t="s">
        <v>30</v>
      </c>
      <c r="G31" s="598">
        <v>3</v>
      </c>
      <c r="H31" s="599">
        <v>3</v>
      </c>
      <c r="I31" s="600">
        <v>1</v>
      </c>
      <c r="J31" s="601" t="s">
        <v>27</v>
      </c>
      <c r="K31" s="602" t="s">
        <v>31</v>
      </c>
      <c r="L31" s="601">
        <v>2</v>
      </c>
      <c r="M31" s="598">
        <v>2821</v>
      </c>
      <c r="N31" s="603">
        <v>2095000</v>
      </c>
      <c r="O31" s="604"/>
      <c r="P31" s="603">
        <v>1900000</v>
      </c>
      <c r="Q31" s="605">
        <f>SUM(P31/M31)</f>
        <v>673.520028358738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</row>
    <row r="32" spans="1:167" ht="12.75">
      <c r="A32" s="60"/>
      <c r="B32" s="60"/>
      <c r="C32" s="13" t="s">
        <v>176</v>
      </c>
      <c r="D32" s="346"/>
      <c r="E32" s="715" t="s">
        <v>35</v>
      </c>
      <c r="F32" s="702" t="s">
        <v>165</v>
      </c>
      <c r="G32" s="716">
        <v>4</v>
      </c>
      <c r="H32" s="717">
        <v>4</v>
      </c>
      <c r="I32" s="718">
        <v>2</v>
      </c>
      <c r="J32" s="719" t="s">
        <v>27</v>
      </c>
      <c r="K32" s="720" t="s">
        <v>34</v>
      </c>
      <c r="L32" s="719">
        <v>2</v>
      </c>
      <c r="M32" s="721">
        <v>3404</v>
      </c>
      <c r="N32" s="722">
        <v>1799999</v>
      </c>
      <c r="O32" s="723"/>
      <c r="P32" s="722">
        <v>1775000</v>
      </c>
      <c r="Q32" s="724">
        <f>SUM(P32/M32)</f>
        <v>521.4453584018802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</row>
    <row r="33" spans="1:167" ht="12.75">
      <c r="A33" s="60"/>
      <c r="B33" s="712"/>
      <c r="C33" s="16" t="s">
        <v>185</v>
      </c>
      <c r="D33" s="688"/>
      <c r="E33" s="597" t="s">
        <v>30</v>
      </c>
      <c r="F33" s="393" t="s">
        <v>168</v>
      </c>
      <c r="G33" s="689">
        <v>5</v>
      </c>
      <c r="H33" s="599" t="s">
        <v>52</v>
      </c>
      <c r="I33" s="600">
        <v>2</v>
      </c>
      <c r="J33" s="601" t="s">
        <v>27</v>
      </c>
      <c r="K33" s="602" t="s">
        <v>186</v>
      </c>
      <c r="L33" s="601">
        <v>3</v>
      </c>
      <c r="M33" s="598">
        <v>3577</v>
      </c>
      <c r="N33" s="603">
        <v>2100000</v>
      </c>
      <c r="O33" s="604"/>
      <c r="P33" s="713">
        <v>2030000</v>
      </c>
      <c r="Q33" s="714">
        <f>SUM(P33/M33)</f>
        <v>567.5146771037182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</row>
    <row r="34" spans="1:17" s="149" customFormat="1" ht="12.75">
      <c r="A34" s="290"/>
      <c r="B34" s="183" t="s">
        <v>24</v>
      </c>
      <c r="C34" s="593"/>
      <c r="D34" s="346">
        <v>1</v>
      </c>
      <c r="E34" s="790" t="s">
        <v>188</v>
      </c>
      <c r="F34" s="791"/>
      <c r="G34" s="792" t="s">
        <v>78</v>
      </c>
      <c r="H34" s="793" t="s">
        <v>101</v>
      </c>
      <c r="I34" s="794">
        <v>1</v>
      </c>
      <c r="J34" s="795" t="s">
        <v>27</v>
      </c>
      <c r="K34" s="796" t="s">
        <v>87</v>
      </c>
      <c r="L34" s="795">
        <v>2</v>
      </c>
      <c r="M34" s="792" t="s">
        <v>257</v>
      </c>
      <c r="N34" s="797" t="s">
        <v>258</v>
      </c>
      <c r="O34" s="798" t="s">
        <v>258</v>
      </c>
      <c r="P34" s="799"/>
      <c r="Q34" s="800" t="s">
        <v>259</v>
      </c>
    </row>
    <row r="35" spans="1:18" ht="11.25" customHeight="1">
      <c r="A35" s="291"/>
      <c r="B35" s="35" t="s">
        <v>25</v>
      </c>
      <c r="C35" s="35"/>
      <c r="D35" s="152"/>
      <c r="E35" s="66"/>
      <c r="F35" s="45"/>
      <c r="G35" s="95"/>
      <c r="H35" s="66"/>
      <c r="I35" s="17"/>
      <c r="J35" s="37"/>
      <c r="K35" s="147"/>
      <c r="L35" s="66"/>
      <c r="M35" s="38"/>
      <c r="N35" s="96"/>
      <c r="O35" s="312"/>
      <c r="P35" s="74"/>
      <c r="Q35" s="375"/>
      <c r="R35" s="12"/>
    </row>
    <row r="36" spans="1:18" ht="12.75" hidden="1">
      <c r="A36" s="34"/>
      <c r="B36" s="20"/>
      <c r="C36" s="28"/>
      <c r="D36" s="20"/>
      <c r="E36" s="29" t="s">
        <v>35</v>
      </c>
      <c r="F36" s="29" t="s">
        <v>35</v>
      </c>
      <c r="G36" s="20">
        <v>3</v>
      </c>
      <c r="H36" s="14">
        <v>3</v>
      </c>
      <c r="I36" s="30">
        <v>1</v>
      </c>
      <c r="J36" s="30" t="s">
        <v>27</v>
      </c>
      <c r="K36" s="13" t="s">
        <v>34</v>
      </c>
      <c r="L36" s="30">
        <v>2</v>
      </c>
      <c r="M36" s="53">
        <v>2859</v>
      </c>
      <c r="N36" s="73">
        <v>750000</v>
      </c>
      <c r="O36" s="67">
        <v>750000</v>
      </c>
      <c r="P36" s="93">
        <v>715000</v>
      </c>
      <c r="Q36" s="376">
        <f aca="true" t="shared" si="0" ref="Q36:Q41">SUM(O36/M36)</f>
        <v>262.3294858342078</v>
      </c>
      <c r="R36" s="46"/>
    </row>
    <row r="37" spans="1:18" ht="12.75" hidden="1">
      <c r="A37" s="34"/>
      <c r="B37" s="20"/>
      <c r="C37" s="28"/>
      <c r="D37" s="20"/>
      <c r="E37" s="36" t="s">
        <v>35</v>
      </c>
      <c r="F37" s="36" t="s">
        <v>35</v>
      </c>
      <c r="G37" s="37">
        <v>3</v>
      </c>
      <c r="H37" s="17">
        <v>3</v>
      </c>
      <c r="I37" s="37">
        <v>1</v>
      </c>
      <c r="J37" s="37" t="s">
        <v>27</v>
      </c>
      <c r="K37" s="16" t="s">
        <v>34</v>
      </c>
      <c r="L37" s="37">
        <v>2</v>
      </c>
      <c r="M37" s="47">
        <v>2859</v>
      </c>
      <c r="N37" s="74">
        <v>750000</v>
      </c>
      <c r="O37" s="68">
        <v>750000</v>
      </c>
      <c r="P37" s="123">
        <v>750000</v>
      </c>
      <c r="Q37" s="375">
        <f t="shared" si="0"/>
        <v>262.3294858342078</v>
      </c>
      <c r="R37" s="46"/>
    </row>
    <row r="38" spans="1:18" ht="12.75" hidden="1">
      <c r="A38" s="34"/>
      <c r="B38" s="20"/>
      <c r="C38" s="28"/>
      <c r="D38" s="20"/>
      <c r="E38" s="48" t="s">
        <v>36</v>
      </c>
      <c r="F38" s="48" t="s">
        <v>36</v>
      </c>
      <c r="G38" s="20">
        <v>4</v>
      </c>
      <c r="H38" s="14">
        <v>4</v>
      </c>
      <c r="I38" s="30">
        <v>2</v>
      </c>
      <c r="J38" s="30" t="s">
        <v>27</v>
      </c>
      <c r="K38" s="101"/>
      <c r="L38" s="14">
        <v>2</v>
      </c>
      <c r="M38" s="30">
        <v>3407</v>
      </c>
      <c r="N38" s="73">
        <v>729000</v>
      </c>
      <c r="O38" s="67">
        <v>729000</v>
      </c>
      <c r="P38" s="93">
        <v>729000</v>
      </c>
      <c r="Q38" s="376">
        <f t="shared" si="0"/>
        <v>213.97123569122394</v>
      </c>
      <c r="R38" s="46"/>
    </row>
    <row r="39" spans="1:18" ht="12.75" hidden="1">
      <c r="A39" s="34"/>
      <c r="B39" s="20"/>
      <c r="C39" s="20"/>
      <c r="D39" s="20"/>
      <c r="E39" s="29" t="s">
        <v>35</v>
      </c>
      <c r="F39" s="29" t="s">
        <v>35</v>
      </c>
      <c r="G39" s="30">
        <v>4</v>
      </c>
      <c r="H39" s="14">
        <v>4</v>
      </c>
      <c r="I39" s="30">
        <v>2</v>
      </c>
      <c r="J39" s="30" t="s">
        <v>27</v>
      </c>
      <c r="K39" s="101" t="s">
        <v>28</v>
      </c>
      <c r="L39" s="14">
        <v>2</v>
      </c>
      <c r="M39" s="30">
        <v>3407</v>
      </c>
      <c r="N39" s="73">
        <v>789000</v>
      </c>
      <c r="O39" s="67">
        <v>789000</v>
      </c>
      <c r="P39" s="93">
        <v>789000</v>
      </c>
      <c r="Q39" s="376">
        <f t="shared" si="0"/>
        <v>231.58203698268272</v>
      </c>
      <c r="R39" s="46"/>
    </row>
    <row r="40" spans="1:18" ht="12.75" hidden="1">
      <c r="A40" s="34"/>
      <c r="B40" s="20"/>
      <c r="C40" s="20"/>
      <c r="D40" s="20"/>
      <c r="E40" s="29" t="s">
        <v>30</v>
      </c>
      <c r="F40" s="29" t="s">
        <v>30</v>
      </c>
      <c r="G40" s="30">
        <v>4</v>
      </c>
      <c r="H40" s="14">
        <v>4</v>
      </c>
      <c r="I40" s="30">
        <v>2</v>
      </c>
      <c r="J40" s="30" t="s">
        <v>27</v>
      </c>
      <c r="K40" s="101" t="s">
        <v>34</v>
      </c>
      <c r="L40" s="14">
        <v>2</v>
      </c>
      <c r="M40" s="30">
        <v>3407</v>
      </c>
      <c r="N40" s="73">
        <v>824900</v>
      </c>
      <c r="O40" s="67">
        <v>824900</v>
      </c>
      <c r="P40" s="93">
        <v>824900</v>
      </c>
      <c r="Q40" s="376">
        <f t="shared" si="0"/>
        <v>242.1191664220722</v>
      </c>
      <c r="R40" s="46"/>
    </row>
    <row r="41" spans="1:17" ht="12.75" hidden="1">
      <c r="A41" s="31"/>
      <c r="B41" s="20"/>
      <c r="C41" s="20"/>
      <c r="D41" s="20"/>
      <c r="E41" s="48" t="s">
        <v>37</v>
      </c>
      <c r="F41" s="48" t="s">
        <v>37</v>
      </c>
      <c r="G41" s="30">
        <v>4</v>
      </c>
      <c r="H41" s="14">
        <v>4</v>
      </c>
      <c r="I41" s="30">
        <v>2</v>
      </c>
      <c r="J41" s="30" t="s">
        <v>27</v>
      </c>
      <c r="K41" s="101" t="s">
        <v>34</v>
      </c>
      <c r="L41" s="14">
        <v>2</v>
      </c>
      <c r="M41" s="30">
        <v>3407</v>
      </c>
      <c r="N41" s="73">
        <v>879000</v>
      </c>
      <c r="O41" s="67">
        <v>879000</v>
      </c>
      <c r="P41" s="93">
        <v>879000</v>
      </c>
      <c r="Q41" s="376">
        <f t="shared" si="0"/>
        <v>257.99823891987086</v>
      </c>
    </row>
    <row r="42" spans="1:17" s="175" customFormat="1" ht="12.75">
      <c r="A42" s="428"/>
      <c r="B42" s="346" t="s">
        <v>26</v>
      </c>
      <c r="C42" s="593" t="s">
        <v>139</v>
      </c>
      <c r="D42" s="346"/>
      <c r="E42" s="415" t="s">
        <v>30</v>
      </c>
      <c r="F42" s="420"/>
      <c r="G42" s="309">
        <v>6</v>
      </c>
      <c r="H42" s="305">
        <v>6</v>
      </c>
      <c r="I42" s="310">
        <v>2</v>
      </c>
      <c r="J42" s="306" t="s">
        <v>27</v>
      </c>
      <c r="K42" s="313" t="s">
        <v>28</v>
      </c>
      <c r="L42" s="306">
        <v>2</v>
      </c>
      <c r="M42" s="309">
        <v>3829</v>
      </c>
      <c r="N42" s="308">
        <v>2100000</v>
      </c>
      <c r="O42" s="311">
        <v>1999999</v>
      </c>
      <c r="P42" s="308"/>
      <c r="Q42" s="421">
        <f>SUM(O42/M42)</f>
        <v>522.3293288064768</v>
      </c>
    </row>
    <row r="43" spans="1:17" s="175" customFormat="1" ht="13.5" thickBot="1">
      <c r="A43" s="478"/>
      <c r="B43" s="479"/>
      <c r="C43" s="468"/>
      <c r="D43" s="480">
        <v>2</v>
      </c>
      <c r="E43" s="577" t="s">
        <v>140</v>
      </c>
      <c r="F43" s="578"/>
      <c r="G43" s="730" t="s">
        <v>192</v>
      </c>
      <c r="H43" s="579" t="s">
        <v>192</v>
      </c>
      <c r="I43" s="580">
        <v>2</v>
      </c>
      <c r="J43" s="581" t="s">
        <v>27</v>
      </c>
      <c r="K43" s="582" t="s">
        <v>87</v>
      </c>
      <c r="L43" s="579">
        <v>2</v>
      </c>
      <c r="M43" s="580" t="s">
        <v>193</v>
      </c>
      <c r="N43" s="583" t="s">
        <v>194</v>
      </c>
      <c r="O43" s="583" t="s">
        <v>194</v>
      </c>
      <c r="P43" s="583"/>
      <c r="Q43" s="584" t="s">
        <v>195</v>
      </c>
    </row>
    <row r="44" spans="1:17" ht="12.75">
      <c r="A44" s="26" t="s">
        <v>38</v>
      </c>
      <c r="B44" s="22" t="s">
        <v>19</v>
      </c>
      <c r="C44" s="126" t="s">
        <v>144</v>
      </c>
      <c r="D44" s="183">
        <v>6</v>
      </c>
      <c r="E44" s="99" t="s">
        <v>142</v>
      </c>
      <c r="F44" s="216" t="s">
        <v>155</v>
      </c>
      <c r="G44" s="305">
        <v>2</v>
      </c>
      <c r="H44" s="309" t="s">
        <v>41</v>
      </c>
      <c r="I44" s="305">
        <v>2</v>
      </c>
      <c r="J44" s="310" t="s">
        <v>40</v>
      </c>
      <c r="K44" s="307"/>
      <c r="L44" s="310">
        <v>2</v>
      </c>
      <c r="M44" s="305">
        <v>1918</v>
      </c>
      <c r="N44" s="311">
        <v>495000</v>
      </c>
      <c r="O44" s="308"/>
      <c r="P44" s="311">
        <v>560000</v>
      </c>
      <c r="Q44" s="481">
        <f aca="true" t="shared" si="1" ref="Q44:Q49">SUM(P44/M44)</f>
        <v>291.97080291970804</v>
      </c>
    </row>
    <row r="45" spans="1:17" s="12" customFormat="1" ht="12.75">
      <c r="A45" s="26"/>
      <c r="B45" s="20"/>
      <c r="C45" s="14" t="s">
        <v>163</v>
      </c>
      <c r="D45" s="183"/>
      <c r="E45" s="57" t="s">
        <v>35</v>
      </c>
      <c r="F45" s="216" t="s">
        <v>155</v>
      </c>
      <c r="G45" s="587">
        <v>3</v>
      </c>
      <c r="H45" s="589" t="s">
        <v>81</v>
      </c>
      <c r="I45" s="588">
        <v>1</v>
      </c>
      <c r="J45" s="205" t="s">
        <v>40</v>
      </c>
      <c r="K45" s="590"/>
      <c r="L45" s="205">
        <v>2</v>
      </c>
      <c r="M45" s="588">
        <v>1965</v>
      </c>
      <c r="N45" s="206">
        <v>699000</v>
      </c>
      <c r="O45" s="591"/>
      <c r="P45" s="206">
        <v>595000</v>
      </c>
      <c r="Q45" s="367">
        <f t="shared" si="1"/>
        <v>302.79898218829516</v>
      </c>
    </row>
    <row r="46" spans="1:17" s="12" customFormat="1" ht="12.75">
      <c r="A46" s="26"/>
      <c r="B46" s="20"/>
      <c r="C46" s="14" t="s">
        <v>166</v>
      </c>
      <c r="D46" s="183"/>
      <c r="E46" s="57" t="s">
        <v>135</v>
      </c>
      <c r="F46" s="216" t="s">
        <v>165</v>
      </c>
      <c r="G46" s="588">
        <v>3</v>
      </c>
      <c r="H46" s="589">
        <v>3</v>
      </c>
      <c r="I46" s="588">
        <v>2</v>
      </c>
      <c r="J46" s="205" t="s">
        <v>40</v>
      </c>
      <c r="K46" s="590"/>
      <c r="L46" s="205">
        <v>2</v>
      </c>
      <c r="M46" s="588">
        <v>2566</v>
      </c>
      <c r="N46" s="206">
        <v>799999</v>
      </c>
      <c r="O46" s="591"/>
      <c r="P46" s="206">
        <v>670000</v>
      </c>
      <c r="Q46" s="367">
        <f t="shared" si="1"/>
        <v>261.10678098207325</v>
      </c>
    </row>
    <row r="47" spans="1:17" s="352" customFormat="1" ht="12.75">
      <c r="A47" s="213"/>
      <c r="B47" s="482"/>
      <c r="C47" s="586" t="s">
        <v>159</v>
      </c>
      <c r="D47" s="482"/>
      <c r="E47" s="588" t="s">
        <v>35</v>
      </c>
      <c r="F47" s="585" t="s">
        <v>155</v>
      </c>
      <c r="G47" s="588">
        <v>3</v>
      </c>
      <c r="H47" s="589" t="s">
        <v>41</v>
      </c>
      <c r="I47" s="588">
        <v>2</v>
      </c>
      <c r="J47" s="205" t="s">
        <v>40</v>
      </c>
      <c r="K47" s="590"/>
      <c r="L47" s="205">
        <v>2</v>
      </c>
      <c r="M47" s="588">
        <v>2470</v>
      </c>
      <c r="N47" s="206">
        <v>799000</v>
      </c>
      <c r="O47" s="591"/>
      <c r="P47" s="206">
        <v>715000</v>
      </c>
      <c r="Q47" s="367">
        <f t="shared" si="1"/>
        <v>289.4736842105263</v>
      </c>
    </row>
    <row r="48" spans="1:17" ht="12.75">
      <c r="A48" s="26"/>
      <c r="B48" s="20"/>
      <c r="C48" s="98" t="s">
        <v>116</v>
      </c>
      <c r="D48" s="183"/>
      <c r="E48" s="416" t="s">
        <v>35</v>
      </c>
      <c r="F48" s="216" t="s">
        <v>155</v>
      </c>
      <c r="G48" s="305">
        <v>3</v>
      </c>
      <c r="H48" s="309" t="s">
        <v>41</v>
      </c>
      <c r="I48" s="306">
        <v>2</v>
      </c>
      <c r="J48" s="310" t="s">
        <v>40</v>
      </c>
      <c r="K48" s="307" t="s">
        <v>31</v>
      </c>
      <c r="L48" s="310">
        <v>2</v>
      </c>
      <c r="M48" s="305">
        <v>2716</v>
      </c>
      <c r="N48" s="311">
        <v>899000</v>
      </c>
      <c r="O48" s="308"/>
      <c r="P48" s="311">
        <v>797500</v>
      </c>
      <c r="Q48" s="481">
        <f t="shared" si="1"/>
        <v>293.63033873343153</v>
      </c>
    </row>
    <row r="49" spans="1:17" s="175" customFormat="1" ht="12.75">
      <c r="A49" s="394"/>
      <c r="B49" s="697"/>
      <c r="C49" s="393" t="s">
        <v>173</v>
      </c>
      <c r="D49" s="698"/>
      <c r="E49" s="652" t="s">
        <v>30</v>
      </c>
      <c r="F49" s="699" t="s">
        <v>168</v>
      </c>
      <c r="G49" s="599">
        <v>3</v>
      </c>
      <c r="H49" s="598" t="s">
        <v>174</v>
      </c>
      <c r="I49" s="601">
        <v>2</v>
      </c>
      <c r="J49" s="600" t="s">
        <v>40</v>
      </c>
      <c r="K49" s="700" t="s">
        <v>28</v>
      </c>
      <c r="L49" s="600">
        <v>2</v>
      </c>
      <c r="M49" s="599">
        <v>2480</v>
      </c>
      <c r="N49" s="604">
        <v>899000</v>
      </c>
      <c r="O49" s="603"/>
      <c r="P49" s="604">
        <v>885000</v>
      </c>
      <c r="Q49" s="605">
        <f t="shared" si="1"/>
        <v>356.85483870967744</v>
      </c>
    </row>
    <row r="50" spans="1:17" s="149" customFormat="1" ht="12.75">
      <c r="A50" s="290"/>
      <c r="B50" s="148" t="s">
        <v>24</v>
      </c>
      <c r="C50" s="153"/>
      <c r="D50" s="183"/>
      <c r="E50" s="208"/>
      <c r="F50" s="216"/>
      <c r="G50" s="208"/>
      <c r="H50" s="210"/>
      <c r="I50" s="209"/>
      <c r="J50" s="211"/>
      <c r="K50" s="234"/>
      <c r="L50" s="258"/>
      <c r="M50" s="211"/>
      <c r="N50" s="171"/>
      <c r="O50" s="215"/>
      <c r="P50" s="285"/>
      <c r="Q50" s="374"/>
    </row>
    <row r="51" spans="1:18" ht="11.25" customHeight="1">
      <c r="A51" s="291"/>
      <c r="B51" s="35" t="s">
        <v>25</v>
      </c>
      <c r="C51" s="35"/>
      <c r="D51" s="152"/>
      <c r="E51" s="66"/>
      <c r="F51" s="45"/>
      <c r="G51" s="95"/>
      <c r="H51" s="66"/>
      <c r="I51" s="17"/>
      <c r="J51" s="37"/>
      <c r="K51" s="147"/>
      <c r="L51" s="66"/>
      <c r="M51" s="38"/>
      <c r="N51" s="96"/>
      <c r="O51" s="312"/>
      <c r="P51" s="74"/>
      <c r="Q51" s="375"/>
      <c r="R51" s="12"/>
    </row>
    <row r="52" spans="1:167" ht="12.75" hidden="1">
      <c r="A52" s="34"/>
      <c r="B52" s="35"/>
      <c r="C52" s="35"/>
      <c r="D52" s="35"/>
      <c r="E52" s="155"/>
      <c r="F52" s="155"/>
      <c r="G52" s="125">
        <v>3</v>
      </c>
      <c r="H52" s="292" t="s">
        <v>41</v>
      </c>
      <c r="I52" s="129">
        <v>2</v>
      </c>
      <c r="J52" s="128" t="s">
        <v>27</v>
      </c>
      <c r="K52" s="202"/>
      <c r="L52" s="128">
        <v>2</v>
      </c>
      <c r="M52" s="201" t="s">
        <v>50</v>
      </c>
      <c r="N52" s="130">
        <v>349000</v>
      </c>
      <c r="O52" s="130">
        <v>349000</v>
      </c>
      <c r="P52" s="219">
        <v>349990</v>
      </c>
      <c r="Q52" s="378" t="e">
        <f>SUM(#REF!/#REF!)</f>
        <v>#REF!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</row>
    <row r="53" spans="1:167" ht="12.75" hidden="1">
      <c r="A53" s="34"/>
      <c r="B53" s="20"/>
      <c r="C53" s="52"/>
      <c r="D53" s="20"/>
      <c r="E53" s="98" t="s">
        <v>42</v>
      </c>
      <c r="F53" s="200" t="s">
        <v>35</v>
      </c>
      <c r="G53" s="293">
        <v>3</v>
      </c>
      <c r="H53" s="294" t="s">
        <v>39</v>
      </c>
      <c r="I53" s="126">
        <v>2</v>
      </c>
      <c r="J53" s="127" t="s">
        <v>40</v>
      </c>
      <c r="K53" s="199" t="s">
        <v>28</v>
      </c>
      <c r="L53" s="127">
        <v>2</v>
      </c>
      <c r="M53" s="131">
        <v>2450</v>
      </c>
      <c r="N53" s="132">
        <v>395000</v>
      </c>
      <c r="O53" s="132">
        <v>395000</v>
      </c>
      <c r="P53" s="220">
        <v>395000</v>
      </c>
      <c r="Q53" s="379">
        <v>135.92</v>
      </c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</row>
    <row r="54" spans="1:167" ht="12.75">
      <c r="A54" s="26"/>
      <c r="B54" s="20" t="s">
        <v>26</v>
      </c>
      <c r="C54" s="98" t="s">
        <v>196</v>
      </c>
      <c r="D54" s="183"/>
      <c r="E54" s="483" t="s">
        <v>165</v>
      </c>
      <c r="F54" s="402"/>
      <c r="G54" s="484">
        <v>3</v>
      </c>
      <c r="H54" s="485">
        <v>2</v>
      </c>
      <c r="I54" s="484">
        <v>1</v>
      </c>
      <c r="J54" s="487" t="s">
        <v>40</v>
      </c>
      <c r="K54" s="488"/>
      <c r="L54" s="487">
        <v>2</v>
      </c>
      <c r="M54" s="484">
        <v>1965</v>
      </c>
      <c r="N54" s="489">
        <v>679000</v>
      </c>
      <c r="O54" s="490">
        <v>679000</v>
      </c>
      <c r="P54" s="489"/>
      <c r="Q54" s="491">
        <f>SUM(O54/M54)</f>
        <v>345.5470737913486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</row>
    <row r="55" spans="1:17" ht="12.75" hidden="1">
      <c r="A55" s="158"/>
      <c r="B55" s="35"/>
      <c r="C55" s="35"/>
      <c r="D55" s="140"/>
      <c r="E55" s="28" t="s">
        <v>44</v>
      </c>
      <c r="F55" s="48" t="s">
        <v>45</v>
      </c>
      <c r="G55" s="53">
        <v>5</v>
      </c>
      <c r="H55" s="59" t="s">
        <v>46</v>
      </c>
      <c r="I55" s="4">
        <v>2</v>
      </c>
      <c r="J55" s="58" t="s">
        <v>27</v>
      </c>
      <c r="K55" s="60" t="s">
        <v>34</v>
      </c>
      <c r="L55" s="60" t="s">
        <v>34</v>
      </c>
      <c r="M55" s="4">
        <v>3</v>
      </c>
      <c r="N55" s="58">
        <v>7048</v>
      </c>
      <c r="O55" s="76">
        <v>5950000</v>
      </c>
      <c r="P55" s="76">
        <v>5500000</v>
      </c>
      <c r="Q55" s="376"/>
    </row>
    <row r="56" spans="1:17" ht="13.5" thickBot="1">
      <c r="A56" s="41"/>
      <c r="B56" s="18"/>
      <c r="C56" s="492"/>
      <c r="D56" s="23">
        <v>3</v>
      </c>
      <c r="E56" s="493" t="s">
        <v>188</v>
      </c>
      <c r="F56" s="735"/>
      <c r="G56" s="225">
        <v>3</v>
      </c>
      <c r="H56" s="495" t="s">
        <v>143</v>
      </c>
      <c r="I56" s="225" t="s">
        <v>48</v>
      </c>
      <c r="J56" s="496" t="s">
        <v>40</v>
      </c>
      <c r="K56" s="497"/>
      <c r="L56" s="495">
        <v>2</v>
      </c>
      <c r="M56" s="225" t="s">
        <v>197</v>
      </c>
      <c r="N56" s="498" t="s">
        <v>198</v>
      </c>
      <c r="O56" s="498" t="s">
        <v>198</v>
      </c>
      <c r="P56" s="195"/>
      <c r="Q56" s="382" t="s">
        <v>199</v>
      </c>
    </row>
    <row r="57" spans="1:17" ht="12.75">
      <c r="A57" s="34" t="s">
        <v>43</v>
      </c>
      <c r="B57" s="44" t="s">
        <v>19</v>
      </c>
      <c r="C57" s="37"/>
      <c r="D57" s="302"/>
      <c r="E57" s="256"/>
      <c r="F57" s="45"/>
      <c r="G57" s="95"/>
      <c r="H57" s="66"/>
      <c r="I57" s="280"/>
      <c r="J57" s="47"/>
      <c r="K57" s="39"/>
      <c r="L57" s="280"/>
      <c r="M57" s="284"/>
      <c r="N57" s="184"/>
      <c r="O57" s="184"/>
      <c r="P57" s="427"/>
      <c r="Q57" s="403"/>
    </row>
    <row r="58" spans="1:17" ht="12.75">
      <c r="A58" s="34"/>
      <c r="B58" s="28" t="s">
        <v>24</v>
      </c>
      <c r="C58" s="97"/>
      <c r="D58" s="54"/>
      <c r="E58" s="246"/>
      <c r="F58" s="248"/>
      <c r="G58" s="247"/>
      <c r="H58" s="254"/>
      <c r="I58" s="243"/>
      <c r="J58" s="255"/>
      <c r="K58" s="252"/>
      <c r="L58" s="249"/>
      <c r="M58" s="247"/>
      <c r="N58" s="250"/>
      <c r="O58" s="250"/>
      <c r="P58" s="251"/>
      <c r="Q58" s="380"/>
    </row>
    <row r="59" spans="1:17" ht="11.25" customHeight="1">
      <c r="A59" s="34"/>
      <c r="B59" s="35" t="s">
        <v>25</v>
      </c>
      <c r="C59" s="35"/>
      <c r="D59" s="35"/>
      <c r="E59" s="82"/>
      <c r="F59" s="37"/>
      <c r="G59" s="69"/>
      <c r="H59" s="397"/>
      <c r="I59" s="38"/>
      <c r="J59" s="37"/>
      <c r="K59" s="137"/>
      <c r="L59" s="45"/>
      <c r="M59" s="138"/>
      <c r="N59" s="96"/>
      <c r="O59" s="96"/>
      <c r="P59" s="144"/>
      <c r="Q59" s="381"/>
    </row>
    <row r="60" spans="1:17" s="149" customFormat="1" ht="13.5" thickBot="1">
      <c r="A60" s="154"/>
      <c r="B60" s="262" t="s">
        <v>26</v>
      </c>
      <c r="C60" s="263"/>
      <c r="D60" s="262"/>
      <c r="E60" s="264"/>
      <c r="F60" s="265"/>
      <c r="G60" s="266"/>
      <c r="H60" s="267"/>
      <c r="I60" s="263"/>
      <c r="J60" s="268"/>
      <c r="K60" s="269"/>
      <c r="L60" s="267"/>
      <c r="M60" s="266"/>
      <c r="N60" s="270"/>
      <c r="O60" s="270"/>
      <c r="P60" s="271"/>
      <c r="Q60" s="382"/>
    </row>
    <row r="61" spans="1:17" s="149" customFormat="1" ht="12.75">
      <c r="A61" s="213" t="s">
        <v>51</v>
      </c>
      <c r="B61" s="182" t="s">
        <v>19</v>
      </c>
      <c r="C61" s="606" t="s">
        <v>99</v>
      </c>
      <c r="D61" s="182">
        <v>1</v>
      </c>
      <c r="E61" s="607" t="s">
        <v>117</v>
      </c>
      <c r="F61" s="610" t="s">
        <v>165</v>
      </c>
      <c r="G61" s="361">
        <v>4</v>
      </c>
      <c r="H61" s="357" t="s">
        <v>52</v>
      </c>
      <c r="I61" s="358">
        <v>1</v>
      </c>
      <c r="J61" s="359" t="s">
        <v>27</v>
      </c>
      <c r="K61" s="360" t="s">
        <v>31</v>
      </c>
      <c r="L61" s="359">
        <v>2</v>
      </c>
      <c r="M61" s="361">
        <v>3446</v>
      </c>
      <c r="N61" s="362">
        <v>1795000</v>
      </c>
      <c r="O61" s="608"/>
      <c r="P61" s="362">
        <v>1620000</v>
      </c>
      <c r="Q61" s="609">
        <f>SUM(P61/M61)</f>
        <v>470.11027278003485</v>
      </c>
    </row>
    <row r="62" spans="1:17" ht="12.75">
      <c r="A62" s="34"/>
      <c r="B62" s="20" t="s">
        <v>24</v>
      </c>
      <c r="C62" s="179"/>
      <c r="D62" s="54"/>
      <c r="E62" s="416"/>
      <c r="F62" s="97"/>
      <c r="G62" s="305"/>
      <c r="H62" s="309"/>
      <c r="I62" s="306"/>
      <c r="J62" s="310"/>
      <c r="K62" s="307"/>
      <c r="L62" s="310"/>
      <c r="M62" s="305"/>
      <c r="N62" s="311"/>
      <c r="O62" s="308"/>
      <c r="P62" s="311"/>
      <c r="Q62" s="481"/>
    </row>
    <row r="63" spans="1:17" ht="11.25" customHeight="1">
      <c r="A63" s="158"/>
      <c r="B63" s="35" t="s">
        <v>25</v>
      </c>
      <c r="C63" s="125"/>
      <c r="D63" s="236"/>
      <c r="E63" s="167"/>
      <c r="F63" s="237"/>
      <c r="G63" s="167"/>
      <c r="H63" s="151"/>
      <c r="I63" s="167"/>
      <c r="J63" s="139"/>
      <c r="K63" s="180"/>
      <c r="L63" s="151"/>
      <c r="M63" s="167"/>
      <c r="N63" s="169"/>
      <c r="O63" s="162"/>
      <c r="P63" s="169"/>
      <c r="Q63" s="377"/>
    </row>
    <row r="64" spans="1:17" ht="12.75" hidden="1">
      <c r="A64" s="158"/>
      <c r="B64" s="20" t="s">
        <v>26</v>
      </c>
      <c r="C64" s="28"/>
      <c r="D64" s="20"/>
      <c r="E64" s="94" t="s">
        <v>45</v>
      </c>
      <c r="F64" s="14"/>
      <c r="G64" s="20">
        <v>4</v>
      </c>
      <c r="H64" s="57" t="s">
        <v>52</v>
      </c>
      <c r="I64" s="30">
        <v>1</v>
      </c>
      <c r="J64" s="14" t="s">
        <v>27</v>
      </c>
      <c r="K64" s="31"/>
      <c r="L64" s="14">
        <v>2</v>
      </c>
      <c r="M64" s="30">
        <v>3449</v>
      </c>
      <c r="N64" s="33">
        <v>795000</v>
      </c>
      <c r="O64" s="32">
        <v>675000</v>
      </c>
      <c r="P64" s="32"/>
      <c r="Q64" s="162" t="s">
        <v>85</v>
      </c>
    </row>
    <row r="65" spans="1:17" ht="12.75" hidden="1">
      <c r="A65" s="158"/>
      <c r="B65" s="20"/>
      <c r="C65" s="20"/>
      <c r="D65" s="20"/>
      <c r="E65" s="81" t="s">
        <v>53</v>
      </c>
      <c r="F65" s="30"/>
      <c r="G65" s="14">
        <v>4</v>
      </c>
      <c r="H65" s="80" t="s">
        <v>52</v>
      </c>
      <c r="I65" s="14">
        <v>1</v>
      </c>
      <c r="J65" s="30" t="s">
        <v>27</v>
      </c>
      <c r="K65" s="13"/>
      <c r="L65" s="30">
        <v>2</v>
      </c>
      <c r="M65" s="14">
        <v>3902</v>
      </c>
      <c r="N65" s="78">
        <v>850000</v>
      </c>
      <c r="O65" s="77">
        <v>850000</v>
      </c>
      <c r="P65" s="60"/>
      <c r="Q65" s="383">
        <f>SUM(O64/M64)</f>
        <v>195.70890113076254</v>
      </c>
    </row>
    <row r="66" spans="1:17" ht="13.5" thickBot="1">
      <c r="A66" s="194"/>
      <c r="B66" s="23" t="s">
        <v>26</v>
      </c>
      <c r="C66" s="778"/>
      <c r="D66" s="23"/>
      <c r="E66" s="779"/>
      <c r="F66" s="778"/>
      <c r="G66" s="780"/>
      <c r="H66" s="781"/>
      <c r="I66" s="782"/>
      <c r="J66" s="783"/>
      <c r="K66" s="784"/>
      <c r="L66" s="783"/>
      <c r="M66" s="780"/>
      <c r="N66" s="785"/>
      <c r="O66" s="786"/>
      <c r="P66" s="785"/>
      <c r="Q66" s="787"/>
    </row>
    <row r="67" spans="1:17" ht="12.75">
      <c r="A67" s="788"/>
      <c r="B67" s="54"/>
      <c r="C67" s="98"/>
      <c r="D67" s="54"/>
      <c r="E67" s="99"/>
      <c r="F67" s="98"/>
      <c r="G67" s="305"/>
      <c r="H67" s="305"/>
      <c r="I67" s="306"/>
      <c r="J67" s="306"/>
      <c r="K67" s="307"/>
      <c r="L67" s="306"/>
      <c r="M67" s="305"/>
      <c r="N67" s="308"/>
      <c r="O67" s="308"/>
      <c r="P67" s="308"/>
      <c r="Q67" s="789"/>
    </row>
    <row r="68" spans="1:17" ht="12.75">
      <c r="A68" s="788"/>
      <c r="B68" s="54"/>
      <c r="C68" s="98"/>
      <c r="D68" s="54"/>
      <c r="E68" s="99"/>
      <c r="F68" s="98"/>
      <c r="G68" s="305"/>
      <c r="H68" s="305"/>
      <c r="I68" s="306"/>
      <c r="J68" s="306"/>
      <c r="K68" s="307"/>
      <c r="L68" s="306"/>
      <c r="M68" s="305"/>
      <c r="N68" s="308"/>
      <c r="O68" s="308"/>
      <c r="P68" s="308"/>
      <c r="Q68" s="789"/>
    </row>
    <row r="69" spans="1:17" ht="20.25">
      <c r="A69" s="1" t="s">
        <v>69</v>
      </c>
      <c r="B69" s="2"/>
      <c r="C69" s="2"/>
      <c r="D69" s="2"/>
      <c r="E69" s="2"/>
      <c r="F69" s="3"/>
      <c r="G69" s="3"/>
      <c r="H69" s="57"/>
      <c r="I69" s="3"/>
      <c r="J69" s="3"/>
      <c r="K69" s="3"/>
      <c r="M69" s="4"/>
      <c r="N69" s="3" t="s">
        <v>71</v>
      </c>
      <c r="O69" s="135" t="s">
        <v>74</v>
      </c>
      <c r="P69" s="71"/>
      <c r="Q69" s="71" t="s">
        <v>73</v>
      </c>
    </row>
    <row r="70" spans="1:16" ht="18">
      <c r="A70" s="90" t="s">
        <v>180</v>
      </c>
      <c r="B70" s="2"/>
      <c r="C70" s="2"/>
      <c r="D70" s="2"/>
      <c r="E70" s="2"/>
      <c r="F70" s="3"/>
      <c r="G70" s="3"/>
      <c r="H70" s="4"/>
      <c r="I70" s="3"/>
      <c r="J70" s="3"/>
      <c r="K70" s="3"/>
      <c r="M70" s="4"/>
      <c r="N70" s="3"/>
      <c r="P70" s="70" t="s">
        <v>82</v>
      </c>
    </row>
    <row r="71" spans="1:16" ht="18">
      <c r="A71" s="172" t="s">
        <v>178</v>
      </c>
      <c r="B71" s="2"/>
      <c r="C71" s="2"/>
      <c r="D71" s="2"/>
      <c r="E71" s="2"/>
      <c r="F71" s="3"/>
      <c r="G71" s="3"/>
      <c r="H71" s="4"/>
      <c r="I71" s="3"/>
      <c r="J71" s="3"/>
      <c r="K71" s="3"/>
      <c r="M71" s="4"/>
      <c r="N71" s="3"/>
      <c r="O71" s="136" t="s">
        <v>75</v>
      </c>
      <c r="P71" s="136"/>
    </row>
    <row r="72" spans="1:15" ht="12.75">
      <c r="A72" s="5"/>
      <c r="B72" s="2"/>
      <c r="C72" s="2"/>
      <c r="D72" s="2"/>
      <c r="E72" s="2"/>
      <c r="F72" s="3"/>
      <c r="G72" s="3"/>
      <c r="H72" s="4"/>
      <c r="I72" s="3"/>
      <c r="J72" s="3"/>
      <c r="K72" s="3"/>
      <c r="M72" s="89"/>
      <c r="N72" s="3" t="s">
        <v>72</v>
      </c>
      <c r="O72" s="445" t="s">
        <v>115</v>
      </c>
    </row>
    <row r="73" spans="1:15" ht="12.75">
      <c r="A73" s="5"/>
      <c r="B73" s="2"/>
      <c r="C73" s="2" t="s">
        <v>89</v>
      </c>
      <c r="D73" s="2"/>
      <c r="E73" s="2"/>
      <c r="F73" s="3"/>
      <c r="G73" s="3"/>
      <c r="H73" s="4"/>
      <c r="I73" s="3"/>
      <c r="J73" s="3"/>
      <c r="K73" s="3"/>
      <c r="M73" s="4"/>
      <c r="N73" s="3"/>
      <c r="O73" s="166" t="s">
        <v>246</v>
      </c>
    </row>
    <row r="74" spans="1:17" s="109" customFormat="1" ht="15">
      <c r="A74" s="109" t="s">
        <v>67</v>
      </c>
      <c r="B74" s="110"/>
      <c r="C74" s="110"/>
      <c r="D74" s="110"/>
      <c r="E74" s="110"/>
      <c r="F74" s="110"/>
      <c r="G74" s="110"/>
      <c r="H74" s="4"/>
      <c r="I74" s="110"/>
      <c r="J74" s="110"/>
      <c r="K74" s="110"/>
      <c r="M74" s="111"/>
      <c r="N74" s="110"/>
      <c r="O74" s="112"/>
      <c r="P74" s="112"/>
      <c r="Q74" s="112"/>
    </row>
    <row r="75" spans="1:17" s="109" customFormat="1" ht="15">
      <c r="A75" s="109" t="s">
        <v>68</v>
      </c>
      <c r="B75" s="110"/>
      <c r="C75" s="110"/>
      <c r="D75" s="110"/>
      <c r="E75" s="110"/>
      <c r="F75" s="110"/>
      <c r="G75" s="113"/>
      <c r="H75" s="111"/>
      <c r="I75" s="113"/>
      <c r="J75" s="113"/>
      <c r="K75" s="113"/>
      <c r="L75" s="115"/>
      <c r="M75" s="114"/>
      <c r="N75" s="113"/>
      <c r="O75" s="112"/>
      <c r="P75" s="112"/>
      <c r="Q75" s="112"/>
    </row>
    <row r="76" spans="1:17" s="118" customFormat="1" ht="12.75" customHeight="1">
      <c r="A76" s="109" t="s">
        <v>80</v>
      </c>
      <c r="B76" s="110"/>
      <c r="C76" s="110"/>
      <c r="D76" s="110"/>
      <c r="E76" s="110"/>
      <c r="F76" s="116"/>
      <c r="G76" s="116"/>
      <c r="H76" s="114"/>
      <c r="I76" s="116"/>
      <c r="J76" s="116"/>
      <c r="K76" s="116"/>
      <c r="M76" s="117"/>
      <c r="N76" s="116"/>
      <c r="O76" s="119"/>
      <c r="P76" s="119"/>
      <c r="Q76" s="119"/>
    </row>
    <row r="77" spans="1:14" ht="6.75" customHeight="1">
      <c r="A77" s="91"/>
      <c r="B77" s="2"/>
      <c r="C77" s="2"/>
      <c r="D77" s="2"/>
      <c r="E77" s="2"/>
      <c r="F77" s="3"/>
      <c r="G77" s="3"/>
      <c r="H77" s="117"/>
      <c r="I77" s="3"/>
      <c r="J77" s="3"/>
      <c r="K77" s="3"/>
      <c r="M77" s="4"/>
      <c r="N77" s="3"/>
    </row>
    <row r="78" spans="1:17" s="12" customFormat="1" ht="13.5" customHeight="1">
      <c r="A78" s="12" t="s">
        <v>91</v>
      </c>
      <c r="B78" s="2"/>
      <c r="C78" s="2"/>
      <c r="D78" s="2"/>
      <c r="E78" s="2"/>
      <c r="F78" s="120"/>
      <c r="G78" s="120"/>
      <c r="H78" s="4"/>
      <c r="I78" s="120"/>
      <c r="J78" s="120"/>
      <c r="K78" s="120"/>
      <c r="M78" s="14"/>
      <c r="N78" s="120"/>
      <c r="O78" s="121"/>
      <c r="P78" s="121"/>
      <c r="Q78" s="121"/>
    </row>
    <row r="79" spans="1:17" s="12" customFormat="1" ht="12.75">
      <c r="A79" s="12" t="s">
        <v>179</v>
      </c>
      <c r="B79" s="2"/>
      <c r="C79" s="2"/>
      <c r="D79" s="2"/>
      <c r="E79" s="2"/>
      <c r="F79" s="120"/>
      <c r="G79" s="120"/>
      <c r="H79" s="14"/>
      <c r="I79" s="120"/>
      <c r="J79" s="120"/>
      <c r="K79" s="120"/>
      <c r="M79" s="14"/>
      <c r="N79" s="120"/>
      <c r="O79" s="121"/>
      <c r="P79" s="121"/>
      <c r="Q79" s="121"/>
    </row>
    <row r="80" spans="1:17" s="12" customFormat="1" ht="12.75" customHeight="1">
      <c r="A80" s="12" t="s">
        <v>92</v>
      </c>
      <c r="B80" s="2"/>
      <c r="C80" s="2"/>
      <c r="D80" s="2"/>
      <c r="E80" s="2"/>
      <c r="F80" s="120"/>
      <c r="G80" s="14"/>
      <c r="H80" s="14"/>
      <c r="I80" s="14"/>
      <c r="J80" s="14"/>
      <c r="K80" s="14"/>
      <c r="L80" s="13"/>
      <c r="M80" s="14"/>
      <c r="N80" s="120"/>
      <c r="O80" s="121"/>
      <c r="P80" s="133"/>
      <c r="Q80" s="133"/>
    </row>
    <row r="81" spans="2:17" s="12" customFormat="1" ht="8.25" customHeight="1" thickBot="1">
      <c r="B81" s="2"/>
      <c r="C81" s="2"/>
      <c r="D81" s="2"/>
      <c r="E81" s="2"/>
      <c r="F81" s="120"/>
      <c r="G81" s="14"/>
      <c r="H81" s="50"/>
      <c r="I81" s="14"/>
      <c r="J81" s="14"/>
      <c r="K81" s="14"/>
      <c r="L81" s="13"/>
      <c r="M81" s="14"/>
      <c r="N81" s="120"/>
      <c r="O81" s="121"/>
      <c r="P81" s="133"/>
      <c r="Q81" s="133"/>
    </row>
    <row r="82" spans="1:18" ht="13.5" customHeight="1">
      <c r="A82" s="22" t="s">
        <v>4</v>
      </c>
      <c r="B82" s="19" t="s">
        <v>5</v>
      </c>
      <c r="C82" s="22" t="s">
        <v>76</v>
      </c>
      <c r="D82" s="21" t="s">
        <v>65</v>
      </c>
      <c r="E82" s="22" t="s">
        <v>6</v>
      </c>
      <c r="F82" s="21" t="s">
        <v>6</v>
      </c>
      <c r="G82" s="22" t="s">
        <v>7</v>
      </c>
      <c r="H82" s="52" t="s">
        <v>8</v>
      </c>
      <c r="I82" s="21" t="s">
        <v>9</v>
      </c>
      <c r="J82" s="19" t="s">
        <v>10</v>
      </c>
      <c r="K82" s="19" t="s">
        <v>11</v>
      </c>
      <c r="L82" s="22" t="s">
        <v>12</v>
      </c>
      <c r="M82" s="19" t="s">
        <v>13</v>
      </c>
      <c r="N82" s="22" t="s">
        <v>14</v>
      </c>
      <c r="O82" s="22" t="s">
        <v>15</v>
      </c>
      <c r="P82" s="134" t="s">
        <v>16</v>
      </c>
      <c r="Q82" s="368" t="s">
        <v>17</v>
      </c>
      <c r="R82" s="2"/>
    </row>
    <row r="83" spans="1:18" ht="13.5" thickBot="1">
      <c r="A83" s="51"/>
      <c r="B83" s="24"/>
      <c r="C83" s="23"/>
      <c r="D83" s="23" t="s">
        <v>47</v>
      </c>
      <c r="E83" s="23" t="s">
        <v>18</v>
      </c>
      <c r="F83" s="18" t="s">
        <v>19</v>
      </c>
      <c r="G83" s="23"/>
      <c r="H83" s="25" t="s">
        <v>20</v>
      </c>
      <c r="I83" s="25"/>
      <c r="J83" s="25"/>
      <c r="K83" s="18"/>
      <c r="L83" s="24"/>
      <c r="M83" s="23" t="s">
        <v>21</v>
      </c>
      <c r="N83" s="25" t="s">
        <v>22</v>
      </c>
      <c r="O83" s="24" t="s">
        <v>22</v>
      </c>
      <c r="P83" s="23"/>
      <c r="Q83" s="385" t="s">
        <v>21</v>
      </c>
      <c r="R83" s="2"/>
    </row>
    <row r="84" spans="1:17" ht="12.75">
      <c r="A84" s="34" t="s">
        <v>84</v>
      </c>
      <c r="B84" s="160" t="s">
        <v>19</v>
      </c>
      <c r="C84" s="27" t="s">
        <v>160</v>
      </c>
      <c r="D84" s="168">
        <v>1</v>
      </c>
      <c r="E84" s="500" t="s">
        <v>33</v>
      </c>
      <c r="F84" s="501" t="s">
        <v>155</v>
      </c>
      <c r="G84" s="502">
        <v>5</v>
      </c>
      <c r="H84" s="503" t="s">
        <v>161</v>
      </c>
      <c r="I84" s="504">
        <v>1</v>
      </c>
      <c r="J84" s="505" t="s">
        <v>27</v>
      </c>
      <c r="K84" s="506" t="s">
        <v>28</v>
      </c>
      <c r="L84" s="507" t="s">
        <v>162</v>
      </c>
      <c r="M84" s="508">
        <v>5213</v>
      </c>
      <c r="N84" s="509">
        <v>3825000</v>
      </c>
      <c r="O84" s="510"/>
      <c r="P84" s="511">
        <v>3695000</v>
      </c>
      <c r="Q84" s="499">
        <f>SUM(P84/M84)</f>
        <v>708.8049107999233</v>
      </c>
    </row>
    <row r="85" spans="1:17" ht="12.75">
      <c r="A85" s="34"/>
      <c r="B85" s="28" t="s">
        <v>24</v>
      </c>
      <c r="C85" s="97"/>
      <c r="D85" s="15">
        <v>1</v>
      </c>
      <c r="E85" s="304" t="s">
        <v>124</v>
      </c>
      <c r="F85" s="364"/>
      <c r="G85" s="467" t="s">
        <v>79</v>
      </c>
      <c r="H85" s="281" t="s">
        <v>100</v>
      </c>
      <c r="I85" s="205">
        <v>1</v>
      </c>
      <c r="J85" s="282" t="s">
        <v>27</v>
      </c>
      <c r="K85" s="242" t="s">
        <v>28</v>
      </c>
      <c r="L85" s="283">
        <v>3</v>
      </c>
      <c r="M85" s="217" t="s">
        <v>105</v>
      </c>
      <c r="N85" s="206" t="s">
        <v>106</v>
      </c>
      <c r="O85" s="206" t="s">
        <v>107</v>
      </c>
      <c r="P85" s="212"/>
      <c r="Q85" s="367" t="s">
        <v>108</v>
      </c>
    </row>
    <row r="86" spans="1:17" ht="11.25" customHeight="1">
      <c r="A86" s="34"/>
      <c r="B86" s="35" t="s">
        <v>25</v>
      </c>
      <c r="C86" s="35"/>
      <c r="D86" s="35"/>
      <c r="E86" s="82"/>
      <c r="F86" s="37"/>
      <c r="G86" s="69"/>
      <c r="H86" s="69"/>
      <c r="I86" s="38"/>
      <c r="J86" s="37"/>
      <c r="K86" s="137"/>
      <c r="L86" s="66"/>
      <c r="M86" s="138"/>
      <c r="N86" s="96"/>
      <c r="O86" s="96"/>
      <c r="P86" s="144"/>
      <c r="Q86" s="381"/>
    </row>
    <row r="87" spans="1:17" s="774" customFormat="1" ht="13.5" thickBot="1">
      <c r="A87" s="547"/>
      <c r="B87" s="765" t="s">
        <v>26</v>
      </c>
      <c r="C87" s="766"/>
      <c r="D87" s="767">
        <v>1</v>
      </c>
      <c r="E87" s="495" t="s">
        <v>242</v>
      </c>
      <c r="F87" s="497"/>
      <c r="G87" s="768" t="s">
        <v>79</v>
      </c>
      <c r="H87" s="495" t="s">
        <v>79</v>
      </c>
      <c r="I87" s="769">
        <v>2</v>
      </c>
      <c r="J87" s="770" t="s">
        <v>27</v>
      </c>
      <c r="K87" s="771" t="s">
        <v>28</v>
      </c>
      <c r="L87" s="772">
        <v>3</v>
      </c>
      <c r="M87" s="495" t="s">
        <v>244</v>
      </c>
      <c r="N87" s="773" t="s">
        <v>243</v>
      </c>
      <c r="O87" s="335" t="s">
        <v>243</v>
      </c>
      <c r="P87" s="335"/>
      <c r="Q87" s="764" t="s">
        <v>245</v>
      </c>
    </row>
    <row r="88" spans="1:17" ht="12.75">
      <c r="A88" s="26" t="s">
        <v>54</v>
      </c>
      <c r="B88" s="182" t="s">
        <v>19</v>
      </c>
      <c r="C88" s="477"/>
      <c r="D88" s="476"/>
      <c r="E88" s="512"/>
      <c r="F88" s="513"/>
      <c r="G88" s="514"/>
      <c r="H88" s="515"/>
      <c r="I88" s="516"/>
      <c r="J88" s="517"/>
      <c r="K88" s="518"/>
      <c r="L88" s="519"/>
      <c r="M88" s="516"/>
      <c r="N88" s="520"/>
      <c r="O88" s="521"/>
      <c r="P88" s="520"/>
      <c r="Q88" s="522"/>
    </row>
    <row r="89" spans="1:17" s="149" customFormat="1" ht="12.75">
      <c r="A89" s="290"/>
      <c r="B89" s="148" t="s">
        <v>24</v>
      </c>
      <c r="C89" s="330"/>
      <c r="D89" s="365"/>
      <c r="E89" s="535"/>
      <c r="F89" s="216"/>
      <c r="G89" s="208"/>
      <c r="H89" s="258"/>
      <c r="I89" s="211"/>
      <c r="J89" s="536"/>
      <c r="K89" s="537"/>
      <c r="L89" s="538"/>
      <c r="M89" s="208"/>
      <c r="N89" s="215"/>
      <c r="O89" s="215"/>
      <c r="P89" s="539"/>
      <c r="Q89" s="371"/>
    </row>
    <row r="90" spans="1:17" s="149" customFormat="1" ht="11.25" customHeight="1">
      <c r="A90" s="290"/>
      <c r="B90" s="540" t="s">
        <v>25</v>
      </c>
      <c r="C90" s="540"/>
      <c r="D90" s="540"/>
      <c r="E90" s="541"/>
      <c r="F90" s="542"/>
      <c r="G90" s="543"/>
      <c r="H90" s="543"/>
      <c r="I90" s="151"/>
      <c r="J90" s="542"/>
      <c r="K90" s="137"/>
      <c r="L90" s="167"/>
      <c r="M90" s="544"/>
      <c r="N90" s="162"/>
      <c r="O90" s="162"/>
      <c r="P90" s="545"/>
      <c r="Q90" s="546"/>
    </row>
    <row r="91" spans="1:18" s="352" customFormat="1" ht="13.5" customHeight="1" thickBot="1">
      <c r="A91" s="547"/>
      <c r="B91" s="273" t="s">
        <v>26</v>
      </c>
      <c r="C91" s="495"/>
      <c r="D91" s="553">
        <v>1</v>
      </c>
      <c r="E91" s="554" t="s">
        <v>125</v>
      </c>
      <c r="F91" s="555"/>
      <c r="G91" s="556" t="s">
        <v>88</v>
      </c>
      <c r="H91" s="557" t="s">
        <v>109</v>
      </c>
      <c r="I91" s="558">
        <v>1</v>
      </c>
      <c r="J91" s="559" t="s">
        <v>27</v>
      </c>
      <c r="K91" s="560"/>
      <c r="L91" s="561">
        <v>3</v>
      </c>
      <c r="M91" s="556" t="s">
        <v>110</v>
      </c>
      <c r="N91" s="562" t="s">
        <v>111</v>
      </c>
      <c r="O91" s="548" t="s">
        <v>111</v>
      </c>
      <c r="P91" s="549"/>
      <c r="Q91" s="550" t="s">
        <v>112</v>
      </c>
      <c r="R91" s="523"/>
    </row>
    <row r="92" spans="1:18" s="175" customFormat="1" ht="13.5" customHeight="1">
      <c r="A92" s="345" t="s">
        <v>83</v>
      </c>
      <c r="B92" s="476" t="s">
        <v>19</v>
      </c>
      <c r="C92" s="477" t="s">
        <v>95</v>
      </c>
      <c r="D92" s="476">
        <v>2</v>
      </c>
      <c r="E92" s="338" t="s">
        <v>117</v>
      </c>
      <c r="F92" s="418" t="s">
        <v>35</v>
      </c>
      <c r="G92" s="336">
        <v>4</v>
      </c>
      <c r="H92" s="340">
        <v>5</v>
      </c>
      <c r="I92" s="341">
        <v>2</v>
      </c>
      <c r="J92" s="342" t="s">
        <v>27</v>
      </c>
      <c r="K92" s="343" t="s">
        <v>34</v>
      </c>
      <c r="L92" s="340">
        <v>2</v>
      </c>
      <c r="M92" s="339">
        <v>4210</v>
      </c>
      <c r="N92" s="446" t="s">
        <v>96</v>
      </c>
      <c r="O92" s="685"/>
      <c r="P92" s="686">
        <v>2350000</v>
      </c>
      <c r="Q92" s="687">
        <f>SUM(P92/M92)</f>
        <v>558.1947743467933</v>
      </c>
      <c r="R92" s="337"/>
    </row>
    <row r="93" spans="1:17" s="149" customFormat="1" ht="12.75">
      <c r="A93" s="34"/>
      <c r="B93" s="148" t="s">
        <v>24</v>
      </c>
      <c r="C93" s="153"/>
      <c r="D93" s="183"/>
      <c r="E93" s="238"/>
      <c r="F93" s="274"/>
      <c r="G93" s="238"/>
      <c r="H93" s="275"/>
      <c r="I93" s="239"/>
      <c r="J93" s="276"/>
      <c r="K93" s="260"/>
      <c r="L93" s="274"/>
      <c r="M93" s="238"/>
      <c r="N93" s="277"/>
      <c r="O93" s="277"/>
      <c r="P93" s="261"/>
      <c r="Q93" s="384"/>
    </row>
    <row r="94" spans="1:18" ht="11.25" customHeight="1">
      <c r="A94" s="291"/>
      <c r="B94" s="35" t="s">
        <v>25</v>
      </c>
      <c r="C94" s="35"/>
      <c r="D94" s="152"/>
      <c r="E94" s="38"/>
      <c r="F94" s="45"/>
      <c r="G94" s="95"/>
      <c r="H94" s="66"/>
      <c r="I94" s="17"/>
      <c r="J94" s="37"/>
      <c r="K94" s="147"/>
      <c r="L94" s="66"/>
      <c r="M94" s="38"/>
      <c r="N94" s="96"/>
      <c r="O94" s="104"/>
      <c r="P94" s="74"/>
      <c r="Q94" s="372"/>
      <c r="R94" s="12"/>
    </row>
    <row r="95" spans="1:18" ht="13.5" customHeight="1" thickBot="1">
      <c r="A95" s="316"/>
      <c r="B95" s="23" t="s">
        <v>26</v>
      </c>
      <c r="C95" s="189"/>
      <c r="D95" s="190">
        <v>2</v>
      </c>
      <c r="E95" s="429" t="s">
        <v>142</v>
      </c>
      <c r="F95" s="429"/>
      <c r="G95" s="334" t="s">
        <v>79</v>
      </c>
      <c r="H95" s="232" t="s">
        <v>252</v>
      </c>
      <c r="I95" s="334" t="s">
        <v>48</v>
      </c>
      <c r="J95" s="231" t="s">
        <v>27</v>
      </c>
      <c r="K95" s="777" t="s">
        <v>87</v>
      </c>
      <c r="L95" s="232" t="s">
        <v>253</v>
      </c>
      <c r="M95" s="334" t="s">
        <v>254</v>
      </c>
      <c r="N95" s="335" t="s">
        <v>255</v>
      </c>
      <c r="O95" s="335" t="s">
        <v>255</v>
      </c>
      <c r="P95" s="335"/>
      <c r="Q95" s="737" t="s">
        <v>256</v>
      </c>
      <c r="R95" s="221"/>
    </row>
    <row r="96" spans="1:18" ht="12.75">
      <c r="A96" s="26" t="s">
        <v>57</v>
      </c>
      <c r="B96" s="160" t="s">
        <v>19</v>
      </c>
      <c r="C96" s="564" t="s">
        <v>156</v>
      </c>
      <c r="D96" s="563">
        <v>1</v>
      </c>
      <c r="E96" s="565" t="s">
        <v>33</v>
      </c>
      <c r="F96" s="566" t="s">
        <v>155</v>
      </c>
      <c r="G96" s="567">
        <v>4</v>
      </c>
      <c r="H96" s="568" t="s">
        <v>39</v>
      </c>
      <c r="I96" s="569">
        <v>2</v>
      </c>
      <c r="J96" s="570" t="s">
        <v>27</v>
      </c>
      <c r="K96" s="571"/>
      <c r="L96" s="570">
        <v>2</v>
      </c>
      <c r="M96" s="569">
        <v>3060</v>
      </c>
      <c r="N96" s="572">
        <v>1250000</v>
      </c>
      <c r="O96" s="573"/>
      <c r="P96" s="572">
        <v>1003000</v>
      </c>
      <c r="Q96" s="736">
        <f>SUM(P96/M96)</f>
        <v>327.77777777777777</v>
      </c>
      <c r="R96" s="2"/>
    </row>
    <row r="97" spans="1:17" s="149" customFormat="1" ht="12.75">
      <c r="A97" s="26"/>
      <c r="B97" s="148" t="s">
        <v>24</v>
      </c>
      <c r="C97" s="330" t="s">
        <v>223</v>
      </c>
      <c r="D97" s="365"/>
      <c r="E97" s="449" t="s">
        <v>155</v>
      </c>
      <c r="F97" s="400"/>
      <c r="G97" s="450">
        <v>4</v>
      </c>
      <c r="H97" s="451" t="s">
        <v>39</v>
      </c>
      <c r="I97" s="452">
        <v>2</v>
      </c>
      <c r="J97" s="453" t="s">
        <v>40</v>
      </c>
      <c r="K97" s="454" t="s">
        <v>28</v>
      </c>
      <c r="L97" s="453">
        <v>2</v>
      </c>
      <c r="M97" s="450">
        <v>3236</v>
      </c>
      <c r="N97" s="455">
        <v>2199000</v>
      </c>
      <c r="O97" s="456">
        <v>2100000</v>
      </c>
      <c r="P97" s="455"/>
      <c r="Q97" s="457">
        <f>SUM(O97/M97)</f>
        <v>648.9493201483313</v>
      </c>
    </row>
    <row r="98" spans="1:18" ht="11.25" customHeight="1">
      <c r="A98" s="291"/>
      <c r="B98" s="35" t="s">
        <v>25</v>
      </c>
      <c r="C98" s="35"/>
      <c r="D98" s="152">
        <v>2</v>
      </c>
      <c r="E98" s="38" t="s">
        <v>218</v>
      </c>
      <c r="F98" s="366"/>
      <c r="G98" s="66">
        <v>4</v>
      </c>
      <c r="H98" s="69" t="s">
        <v>200</v>
      </c>
      <c r="I98" s="38">
        <v>2</v>
      </c>
      <c r="J98" s="66" t="s">
        <v>213</v>
      </c>
      <c r="K98" s="147" t="s">
        <v>28</v>
      </c>
      <c r="L98" s="66">
        <v>2</v>
      </c>
      <c r="M98" s="38" t="s">
        <v>219</v>
      </c>
      <c r="N98" s="96" t="s">
        <v>220</v>
      </c>
      <c r="O98" s="104" t="s">
        <v>221</v>
      </c>
      <c r="P98" s="74"/>
      <c r="Q98" s="372" t="s">
        <v>222</v>
      </c>
      <c r="R98" s="12"/>
    </row>
    <row r="99" spans="1:18" ht="11.25" customHeight="1">
      <c r="A99" s="524"/>
      <c r="B99" s="28" t="s">
        <v>26</v>
      </c>
      <c r="C99" s="741" t="s">
        <v>126</v>
      </c>
      <c r="D99" s="611"/>
      <c r="E99" s="740" t="s">
        <v>35</v>
      </c>
      <c r="F99" s="400"/>
      <c r="G99" s="450">
        <v>3</v>
      </c>
      <c r="H99" s="451" t="s">
        <v>41</v>
      </c>
      <c r="I99" s="452">
        <v>1</v>
      </c>
      <c r="J99" s="453" t="s">
        <v>40</v>
      </c>
      <c r="K99" s="454" t="s">
        <v>87</v>
      </c>
      <c r="L99" s="453">
        <v>2</v>
      </c>
      <c r="M99" s="450">
        <v>2401</v>
      </c>
      <c r="N99" s="455">
        <v>999000</v>
      </c>
      <c r="O99" s="456">
        <v>968000</v>
      </c>
      <c r="P99" s="455"/>
      <c r="Q99" s="457">
        <f>SUM(O99/M99)</f>
        <v>403.1653477717618</v>
      </c>
      <c r="R99" s="12"/>
    </row>
    <row r="100" spans="1:18" ht="12.75" customHeight="1" thickBot="1">
      <c r="A100" s="574"/>
      <c r="B100" s="23"/>
      <c r="C100" s="441"/>
      <c r="D100" s="262">
        <v>2</v>
      </c>
      <c r="E100" s="739" t="s">
        <v>202</v>
      </c>
      <c r="F100" s="738"/>
      <c r="G100" s="580" t="s">
        <v>49</v>
      </c>
      <c r="H100" s="730" t="s">
        <v>145</v>
      </c>
      <c r="I100" s="580" t="s">
        <v>48</v>
      </c>
      <c r="J100" s="581" t="s">
        <v>27</v>
      </c>
      <c r="K100" s="742" t="s">
        <v>87</v>
      </c>
      <c r="L100" s="581">
        <v>2</v>
      </c>
      <c r="M100" s="580" t="s">
        <v>203</v>
      </c>
      <c r="N100" s="583" t="s">
        <v>204</v>
      </c>
      <c r="O100" s="583" t="s">
        <v>204</v>
      </c>
      <c r="P100" s="583"/>
      <c r="Q100" s="584" t="s">
        <v>205</v>
      </c>
      <c r="R100" s="12"/>
    </row>
    <row r="101" spans="1:17" ht="12.75" hidden="1">
      <c r="A101" s="158"/>
      <c r="B101" s="35"/>
      <c r="C101" s="35"/>
      <c r="D101" s="140"/>
      <c r="E101" s="28" t="s">
        <v>44</v>
      </c>
      <c r="F101" s="48" t="s">
        <v>45</v>
      </c>
      <c r="G101" s="14">
        <v>5</v>
      </c>
      <c r="H101" s="639" t="s">
        <v>46</v>
      </c>
      <c r="I101" s="4">
        <v>2</v>
      </c>
      <c r="J101" s="58" t="s">
        <v>27</v>
      </c>
      <c r="K101" s="60" t="s">
        <v>34</v>
      </c>
      <c r="L101" s="60" t="s">
        <v>34</v>
      </c>
      <c r="M101" s="4">
        <v>3</v>
      </c>
      <c r="N101" s="58">
        <v>7048</v>
      </c>
      <c r="O101" s="76">
        <v>5950000</v>
      </c>
      <c r="P101" s="76">
        <v>5500000</v>
      </c>
      <c r="Q101" s="376"/>
    </row>
    <row r="102" spans="1:17" ht="12.75">
      <c r="A102" s="26" t="s">
        <v>66</v>
      </c>
      <c r="B102" s="28" t="s">
        <v>19</v>
      </c>
      <c r="C102" s="575" t="s">
        <v>177</v>
      </c>
      <c r="D102" s="140">
        <v>3</v>
      </c>
      <c r="E102" s="575" t="s">
        <v>30</v>
      </c>
      <c r="F102" s="48" t="s">
        <v>168</v>
      </c>
      <c r="G102" s="54">
        <v>5</v>
      </c>
      <c r="H102" s="639">
        <v>5</v>
      </c>
      <c r="I102" s="4">
        <v>2</v>
      </c>
      <c r="J102" s="30" t="s">
        <v>27</v>
      </c>
      <c r="K102" s="46"/>
      <c r="L102" s="58">
        <v>3</v>
      </c>
      <c r="M102" s="4">
        <v>3843</v>
      </c>
      <c r="N102" s="647">
        <v>2800000</v>
      </c>
      <c r="O102" s="645"/>
      <c r="P102" s="76">
        <v>2164000</v>
      </c>
      <c r="Q102" s="646">
        <f>SUM(P102/M102)</f>
        <v>563.1017434296123</v>
      </c>
    </row>
    <row r="103" spans="1:17" ht="12.75">
      <c r="A103" s="26"/>
      <c r="B103" s="28"/>
      <c r="C103" s="575" t="s">
        <v>172</v>
      </c>
      <c r="D103" s="140"/>
      <c r="E103" s="40" t="s">
        <v>30</v>
      </c>
      <c r="F103" s="45" t="s">
        <v>165</v>
      </c>
      <c r="G103" s="17">
        <v>5</v>
      </c>
      <c r="H103" s="640" t="s">
        <v>39</v>
      </c>
      <c r="I103" s="284">
        <v>1</v>
      </c>
      <c r="J103" s="641" t="s">
        <v>27</v>
      </c>
      <c r="K103" s="642" t="s">
        <v>28</v>
      </c>
      <c r="L103" s="641">
        <v>2</v>
      </c>
      <c r="M103" s="284">
        <v>3118</v>
      </c>
      <c r="N103" s="648">
        <v>2599000</v>
      </c>
      <c r="O103" s="643"/>
      <c r="P103" s="649">
        <v>2550000</v>
      </c>
      <c r="Q103" s="375">
        <f>SUM(P103/M103)</f>
        <v>817.83194355356</v>
      </c>
    </row>
    <row r="104" spans="1:17" s="12" customFormat="1" ht="12.75" customHeight="1">
      <c r="A104" s="26"/>
      <c r="B104" s="44"/>
      <c r="C104" s="37" t="s">
        <v>132</v>
      </c>
      <c r="D104" s="35"/>
      <c r="E104" s="541" t="s">
        <v>123</v>
      </c>
      <c r="F104" s="37" t="s">
        <v>30</v>
      </c>
      <c r="G104" s="637">
        <v>6</v>
      </c>
      <c r="H104" s="402" t="s">
        <v>133</v>
      </c>
      <c r="I104" s="151">
        <v>2</v>
      </c>
      <c r="J104" s="542" t="s">
        <v>27</v>
      </c>
      <c r="K104" s="137"/>
      <c r="L104" s="167">
        <v>3</v>
      </c>
      <c r="M104" s="151">
        <v>4129</v>
      </c>
      <c r="N104" s="162">
        <v>1998888</v>
      </c>
      <c r="O104" s="169"/>
      <c r="P104" s="638">
        <v>2000000</v>
      </c>
      <c r="Q104" s="403">
        <f>SUM(P104/M104)</f>
        <v>484.37878420925165</v>
      </c>
    </row>
    <row r="105" spans="1:17" s="149" customFormat="1" ht="12.75">
      <c r="A105" s="34"/>
      <c r="B105" s="28" t="s">
        <v>24</v>
      </c>
      <c r="C105" s="97"/>
      <c r="D105" s="54">
        <v>4</v>
      </c>
      <c r="E105" s="214" t="s">
        <v>224</v>
      </c>
      <c r="F105" s="80"/>
      <c r="G105" s="57" t="s">
        <v>79</v>
      </c>
      <c r="H105" s="80" t="s">
        <v>225</v>
      </c>
      <c r="I105" s="57" t="s">
        <v>48</v>
      </c>
      <c r="J105" s="30" t="s">
        <v>27</v>
      </c>
      <c r="K105" s="244"/>
      <c r="L105" s="80" t="s">
        <v>141</v>
      </c>
      <c r="M105" s="57" t="s">
        <v>226</v>
      </c>
      <c r="N105" s="253" t="s">
        <v>227</v>
      </c>
      <c r="O105" s="253" t="s">
        <v>147</v>
      </c>
      <c r="P105" s="73"/>
      <c r="Q105" s="367" t="s">
        <v>228</v>
      </c>
    </row>
    <row r="106" spans="1:17" s="13" customFormat="1" ht="12.75" customHeight="1">
      <c r="A106" s="26"/>
      <c r="B106" s="44" t="s">
        <v>25</v>
      </c>
      <c r="C106" s="44"/>
      <c r="D106" s="35"/>
      <c r="E106" s="177"/>
      <c r="F106" s="38"/>
      <c r="G106" s="66"/>
      <c r="H106" s="38"/>
      <c r="I106" s="66"/>
      <c r="J106" s="17"/>
      <c r="K106" s="145"/>
      <c r="L106" s="38"/>
      <c r="M106" s="332"/>
      <c r="N106" s="333"/>
      <c r="O106" s="333"/>
      <c r="P106" s="74"/>
      <c r="Q106" s="386"/>
    </row>
    <row r="107" spans="1:18" s="91" customFormat="1" ht="13.5" thickBot="1">
      <c r="A107" s="85"/>
      <c r="B107" s="23" t="s">
        <v>26</v>
      </c>
      <c r="C107" s="18"/>
      <c r="D107" s="464">
        <v>3</v>
      </c>
      <c r="E107" s="102" t="s">
        <v>206</v>
      </c>
      <c r="F107" s="331"/>
      <c r="G107" s="315" t="s">
        <v>88</v>
      </c>
      <c r="H107" s="122" t="s">
        <v>145</v>
      </c>
      <c r="I107" s="92">
        <v>1</v>
      </c>
      <c r="J107" s="43" t="s">
        <v>27</v>
      </c>
      <c r="K107" s="223"/>
      <c r="L107" s="102" t="s">
        <v>81</v>
      </c>
      <c r="M107" s="334" t="s">
        <v>207</v>
      </c>
      <c r="N107" s="335" t="s">
        <v>208</v>
      </c>
      <c r="O107" s="335" t="s">
        <v>208</v>
      </c>
      <c r="P107" s="188"/>
      <c r="Q107" s="387" t="s">
        <v>209</v>
      </c>
      <c r="R107" s="173"/>
    </row>
    <row r="108" spans="1:18" s="91" customFormat="1" ht="12.75">
      <c r="A108" s="157" t="s">
        <v>58</v>
      </c>
      <c r="B108" s="54" t="s">
        <v>19</v>
      </c>
      <c r="C108" s="444" t="s">
        <v>122</v>
      </c>
      <c r="D108" s="22">
        <v>4</v>
      </c>
      <c r="E108" s="61" t="s">
        <v>118</v>
      </c>
      <c r="F108" s="329" t="s">
        <v>35</v>
      </c>
      <c r="G108" s="15">
        <v>3</v>
      </c>
      <c r="H108" s="465">
        <v>2</v>
      </c>
      <c r="I108" s="14">
        <v>1</v>
      </c>
      <c r="J108" s="329" t="s">
        <v>40</v>
      </c>
      <c r="K108" s="13"/>
      <c r="L108" s="329">
        <v>2</v>
      </c>
      <c r="M108" s="57">
        <v>1607</v>
      </c>
      <c r="N108" s="466">
        <v>500000</v>
      </c>
      <c r="O108" s="401"/>
      <c r="P108" s="552">
        <v>460000</v>
      </c>
      <c r="Q108" s="376">
        <f>SUM(P108/M108)</f>
        <v>286.2476664592408</v>
      </c>
      <c r="R108" s="173"/>
    </row>
    <row r="109" spans="1:18" s="91" customFormat="1" ht="12.75">
      <c r="A109" s="34"/>
      <c r="B109" s="20"/>
      <c r="C109" s="444" t="s">
        <v>154</v>
      </c>
      <c r="D109" s="28"/>
      <c r="E109" s="48"/>
      <c r="F109" s="14" t="s">
        <v>30</v>
      </c>
      <c r="G109" s="80">
        <v>3</v>
      </c>
      <c r="H109" s="57" t="s">
        <v>41</v>
      </c>
      <c r="I109" s="30">
        <v>1</v>
      </c>
      <c r="J109" s="14" t="s">
        <v>40</v>
      </c>
      <c r="K109" s="31"/>
      <c r="L109" s="14">
        <v>2</v>
      </c>
      <c r="M109" s="80">
        <v>1721</v>
      </c>
      <c r="N109" s="401"/>
      <c r="O109" s="253"/>
      <c r="P109" s="551">
        <v>1075000</v>
      </c>
      <c r="Q109" s="376">
        <f>SUM(P109/M109)</f>
        <v>624.6368390470657</v>
      </c>
      <c r="R109" s="173"/>
    </row>
    <row r="110" spans="1:18" s="12" customFormat="1" ht="12.75">
      <c r="A110" s="62"/>
      <c r="B110" s="575"/>
      <c r="C110" s="575" t="s">
        <v>129</v>
      </c>
      <c r="D110" s="575"/>
      <c r="E110" s="295"/>
      <c r="F110" s="82" t="s">
        <v>33</v>
      </c>
      <c r="G110" s="37">
        <v>3</v>
      </c>
      <c r="H110" s="408" t="s">
        <v>41</v>
      </c>
      <c r="I110" s="66">
        <v>2</v>
      </c>
      <c r="J110" s="17" t="s">
        <v>40</v>
      </c>
      <c r="K110" s="39"/>
      <c r="L110" s="17">
        <v>2</v>
      </c>
      <c r="M110" s="66">
        <v>2313</v>
      </c>
      <c r="N110" s="68"/>
      <c r="O110" s="74"/>
      <c r="P110" s="68">
        <v>1300000</v>
      </c>
      <c r="Q110" s="375">
        <f>SUM(P110/M110)</f>
        <v>562.0406398616516</v>
      </c>
      <c r="R110" s="13"/>
    </row>
    <row r="111" spans="1:18" s="12" customFormat="1" ht="12.75">
      <c r="A111" s="62"/>
      <c r="B111" s="37"/>
      <c r="C111" s="17" t="s">
        <v>157</v>
      </c>
      <c r="D111" s="37"/>
      <c r="E111" s="576" t="s">
        <v>35</v>
      </c>
      <c r="F111" s="82" t="s">
        <v>155</v>
      </c>
      <c r="G111" s="35">
        <v>5</v>
      </c>
      <c r="H111" s="408" t="s">
        <v>158</v>
      </c>
      <c r="I111" s="66">
        <v>2</v>
      </c>
      <c r="J111" s="17" t="s">
        <v>27</v>
      </c>
      <c r="K111" s="39"/>
      <c r="L111" s="17">
        <v>2</v>
      </c>
      <c r="M111" s="66">
        <v>3196</v>
      </c>
      <c r="N111" s="68">
        <v>795000</v>
      </c>
      <c r="O111" s="74"/>
      <c r="P111" s="68">
        <v>650000</v>
      </c>
      <c r="Q111" s="375">
        <f>SUM(P111/M111)</f>
        <v>203.37922403003753</v>
      </c>
      <c r="R111" s="13"/>
    </row>
    <row r="112" spans="1:17" s="12" customFormat="1" ht="12.75">
      <c r="A112" s="26"/>
      <c r="B112" s="28" t="s">
        <v>24</v>
      </c>
      <c r="C112" s="124"/>
      <c r="D112" s="28">
        <v>1</v>
      </c>
      <c r="E112" s="407" t="s">
        <v>218</v>
      </c>
      <c r="F112" s="14"/>
      <c r="G112" s="48" t="s">
        <v>88</v>
      </c>
      <c r="H112" s="61" t="s">
        <v>88</v>
      </c>
      <c r="I112" s="80">
        <v>2</v>
      </c>
      <c r="J112" s="14" t="s">
        <v>40</v>
      </c>
      <c r="K112" s="31"/>
      <c r="L112" s="14">
        <v>2</v>
      </c>
      <c r="M112" s="80">
        <v>3196</v>
      </c>
      <c r="N112" s="401" t="s">
        <v>229</v>
      </c>
      <c r="O112" s="749" t="s">
        <v>229</v>
      </c>
      <c r="P112" s="33"/>
      <c r="Q112" s="376" t="s">
        <v>230</v>
      </c>
    </row>
    <row r="113" spans="1:17" s="12" customFormat="1" ht="12.75" customHeight="1">
      <c r="A113" s="62"/>
      <c r="B113" s="35" t="s">
        <v>25</v>
      </c>
      <c r="C113" s="40"/>
      <c r="D113" s="44"/>
      <c r="E113" s="295"/>
      <c r="F113" s="17"/>
      <c r="G113" s="45"/>
      <c r="H113" s="38"/>
      <c r="I113" s="66"/>
      <c r="J113" s="38"/>
      <c r="K113" s="39"/>
      <c r="L113" s="17"/>
      <c r="M113" s="66"/>
      <c r="N113" s="104"/>
      <c r="O113" s="96"/>
      <c r="P113" s="259"/>
      <c r="Q113" s="375"/>
    </row>
    <row r="114" spans="1:18" ht="12.75" hidden="1">
      <c r="A114" s="87"/>
      <c r="B114" s="20" t="s">
        <v>24</v>
      </c>
      <c r="C114" s="20"/>
      <c r="D114" s="20"/>
      <c r="E114" s="66" t="s">
        <v>56</v>
      </c>
      <c r="F114" s="17"/>
      <c r="G114" s="35">
        <v>2</v>
      </c>
      <c r="H114" s="38">
        <v>2</v>
      </c>
      <c r="I114" s="37">
        <v>1</v>
      </c>
      <c r="J114" s="17" t="s">
        <v>40</v>
      </c>
      <c r="K114" s="39"/>
      <c r="L114" s="17">
        <v>2</v>
      </c>
      <c r="M114" s="37">
        <v>1618</v>
      </c>
      <c r="N114" s="68">
        <v>325000</v>
      </c>
      <c r="O114" s="79">
        <v>325000</v>
      </c>
      <c r="P114" s="259"/>
      <c r="Q114" s="414">
        <f>SUM(O114/M114)</f>
        <v>200.8652657601978</v>
      </c>
      <c r="R114" s="12"/>
    </row>
    <row r="115" spans="1:17" ht="12" customHeight="1" hidden="1">
      <c r="A115" s="87"/>
      <c r="B115" s="35" t="s">
        <v>25</v>
      </c>
      <c r="C115" s="35"/>
      <c r="D115" s="35"/>
      <c r="E115" s="17" t="s">
        <v>30</v>
      </c>
      <c r="F115" s="40"/>
      <c r="G115" s="35">
        <v>4</v>
      </c>
      <c r="H115" s="69">
        <v>4</v>
      </c>
      <c r="I115" s="40">
        <v>2</v>
      </c>
      <c r="J115" s="37" t="s">
        <v>40</v>
      </c>
      <c r="K115" s="39"/>
      <c r="L115" s="37">
        <v>2</v>
      </c>
      <c r="M115" s="47">
        <v>3162</v>
      </c>
      <c r="N115" s="68">
        <v>625000</v>
      </c>
      <c r="O115" s="79">
        <v>625000</v>
      </c>
      <c r="P115" s="16"/>
      <c r="Q115" s="534">
        <f>SUM(O114/M114)</f>
        <v>200.8652657601978</v>
      </c>
    </row>
    <row r="116" spans="1:17" ht="12" customHeight="1" hidden="1">
      <c r="A116" s="26"/>
      <c r="B116" s="20" t="s">
        <v>26</v>
      </c>
      <c r="C116" s="28"/>
      <c r="D116" s="20"/>
      <c r="E116" s="37" t="s">
        <v>33</v>
      </c>
      <c r="F116" s="17"/>
      <c r="G116" s="37">
        <v>2</v>
      </c>
      <c r="H116" s="38">
        <v>2</v>
      </c>
      <c r="I116" s="37">
        <v>1</v>
      </c>
      <c r="J116" s="17" t="s">
        <v>40</v>
      </c>
      <c r="K116" s="39"/>
      <c r="L116" s="17">
        <v>2</v>
      </c>
      <c r="M116" s="37">
        <v>1607</v>
      </c>
      <c r="N116" s="68">
        <v>344900</v>
      </c>
      <c r="O116" s="79">
        <v>344900</v>
      </c>
      <c r="P116" s="259"/>
      <c r="Q116" s="534">
        <f>SUM(O115/M115)</f>
        <v>197.65970904490828</v>
      </c>
    </row>
    <row r="117" spans="1:17" ht="12" customHeight="1" hidden="1">
      <c r="A117" s="26"/>
      <c r="B117" s="20"/>
      <c r="C117" s="28"/>
      <c r="D117" s="20"/>
      <c r="E117" s="63" t="s">
        <v>30</v>
      </c>
      <c r="F117" s="56"/>
      <c r="G117" s="65">
        <v>3</v>
      </c>
      <c r="H117" s="83" t="s">
        <v>41</v>
      </c>
      <c r="I117" s="55">
        <v>2</v>
      </c>
      <c r="J117" s="56" t="s">
        <v>40</v>
      </c>
      <c r="K117" s="64"/>
      <c r="L117" s="56">
        <v>2</v>
      </c>
      <c r="M117" s="55">
        <v>2313</v>
      </c>
      <c r="N117" s="75">
        <v>395000</v>
      </c>
      <c r="O117" s="84">
        <v>395000</v>
      </c>
      <c r="P117" s="533"/>
      <c r="Q117" s="534">
        <f>SUM(O116/M116)</f>
        <v>214.62352209085253</v>
      </c>
    </row>
    <row r="118" spans="1:17" ht="0.75" customHeight="1" hidden="1">
      <c r="A118" s="26"/>
      <c r="B118" s="20"/>
      <c r="C118" s="28"/>
      <c r="D118" s="20"/>
      <c r="E118" s="48" t="s">
        <v>30</v>
      </c>
      <c r="F118" s="14"/>
      <c r="G118" s="20">
        <v>4</v>
      </c>
      <c r="H118" s="57">
        <v>4</v>
      </c>
      <c r="I118" s="30">
        <v>2</v>
      </c>
      <c r="J118" s="14" t="s">
        <v>27</v>
      </c>
      <c r="K118" s="31"/>
      <c r="L118" s="14">
        <v>2</v>
      </c>
      <c r="M118" s="30">
        <v>3162</v>
      </c>
      <c r="N118" s="73">
        <v>599900</v>
      </c>
      <c r="O118" s="33">
        <v>599900</v>
      </c>
      <c r="P118" s="62"/>
      <c r="Q118" s="376">
        <f>SUM(O117/M117)</f>
        <v>170.7738867271941</v>
      </c>
    </row>
    <row r="119" spans="1:17" ht="0.75" customHeight="1">
      <c r="A119" s="26"/>
      <c r="B119" s="20"/>
      <c r="C119" s="28"/>
      <c r="D119" s="20"/>
      <c r="E119" s="48"/>
      <c r="F119" s="14"/>
      <c r="G119" s="20"/>
      <c r="H119" s="57"/>
      <c r="I119" s="30"/>
      <c r="J119" s="14"/>
      <c r="K119" s="31"/>
      <c r="L119" s="14"/>
      <c r="M119" s="30"/>
      <c r="N119" s="73"/>
      <c r="O119" s="33"/>
      <c r="P119" s="62"/>
      <c r="Q119" s="376"/>
    </row>
    <row r="120" spans="1:17" ht="0.75" customHeight="1">
      <c r="A120" s="26"/>
      <c r="B120" s="20"/>
      <c r="C120" s="28"/>
      <c r="D120" s="20"/>
      <c r="E120" s="48"/>
      <c r="F120" s="14"/>
      <c r="G120" s="20"/>
      <c r="H120" s="57"/>
      <c r="I120" s="30"/>
      <c r="J120" s="14"/>
      <c r="K120" s="31"/>
      <c r="L120" s="14"/>
      <c r="M120" s="30"/>
      <c r="N120" s="73"/>
      <c r="O120" s="33"/>
      <c r="P120" s="62"/>
      <c r="Q120" s="376"/>
    </row>
    <row r="121" spans="1:18" ht="11.25" customHeight="1">
      <c r="A121" s="743"/>
      <c r="B121" s="35" t="s">
        <v>26</v>
      </c>
      <c r="C121" s="592" t="s">
        <v>148</v>
      </c>
      <c r="D121" s="540">
        <v>1</v>
      </c>
      <c r="E121" s="483" t="s">
        <v>30</v>
      </c>
      <c r="F121" s="402"/>
      <c r="G121" s="484">
        <v>4</v>
      </c>
      <c r="H121" s="485">
        <v>4</v>
      </c>
      <c r="I121" s="486">
        <v>2</v>
      </c>
      <c r="J121" s="487" t="s">
        <v>27</v>
      </c>
      <c r="K121" s="488"/>
      <c r="L121" s="487">
        <v>2</v>
      </c>
      <c r="M121" s="484">
        <v>3196</v>
      </c>
      <c r="N121" s="489">
        <v>999900</v>
      </c>
      <c r="O121" s="490">
        <v>999900</v>
      </c>
      <c r="P121" s="532"/>
      <c r="Q121" s="635">
        <f>SUM(O121/M121)</f>
        <v>312.8598247809762</v>
      </c>
      <c r="R121" s="12"/>
    </row>
    <row r="122" spans="1:17" ht="12.75" hidden="1">
      <c r="A122" s="158"/>
      <c r="B122" s="35"/>
      <c r="C122" s="35"/>
      <c r="D122" s="140"/>
      <c r="E122" s="28" t="s">
        <v>44</v>
      </c>
      <c r="F122" s="48" t="s">
        <v>45</v>
      </c>
      <c r="G122" s="53">
        <v>5</v>
      </c>
      <c r="H122" s="59" t="s">
        <v>46</v>
      </c>
      <c r="I122" s="4">
        <v>2</v>
      </c>
      <c r="J122" s="58" t="s">
        <v>27</v>
      </c>
      <c r="K122" s="60" t="s">
        <v>34</v>
      </c>
      <c r="L122" s="60" t="s">
        <v>34</v>
      </c>
      <c r="M122" s="4">
        <v>3</v>
      </c>
      <c r="N122" s="58">
        <v>7048</v>
      </c>
      <c r="O122" s="76">
        <v>5950000</v>
      </c>
      <c r="P122" s="76">
        <v>5500000</v>
      </c>
      <c r="Q122" s="376"/>
    </row>
    <row r="123" spans="1:18" ht="12" customHeight="1">
      <c r="A123" s="87" t="s">
        <v>77</v>
      </c>
      <c r="B123" s="44" t="s">
        <v>19</v>
      </c>
      <c r="C123" s="37" t="s">
        <v>131</v>
      </c>
      <c r="D123" s="35">
        <v>1</v>
      </c>
      <c r="E123" s="45" t="s">
        <v>118</v>
      </c>
      <c r="F123" s="38" t="s">
        <v>30</v>
      </c>
      <c r="G123" s="35">
        <v>5</v>
      </c>
      <c r="H123" s="38">
        <v>5</v>
      </c>
      <c r="I123" s="37">
        <v>2</v>
      </c>
      <c r="J123" s="17" t="s">
        <v>27</v>
      </c>
      <c r="K123" s="39" t="s">
        <v>28</v>
      </c>
      <c r="L123" s="17">
        <v>3</v>
      </c>
      <c r="M123" s="37">
        <v>4702</v>
      </c>
      <c r="N123" s="68">
        <v>2875000</v>
      </c>
      <c r="O123" s="349"/>
      <c r="P123" s="259">
        <v>2604450</v>
      </c>
      <c r="Q123" s="375">
        <v>553.9</v>
      </c>
      <c r="R123" s="174"/>
    </row>
    <row r="124" spans="1:18" s="149" customFormat="1" ht="12.75">
      <c r="A124" s="26"/>
      <c r="B124" s="20" t="s">
        <v>24</v>
      </c>
      <c r="C124" s="98"/>
      <c r="D124" s="28">
        <v>1</v>
      </c>
      <c r="E124" s="214" t="s">
        <v>102</v>
      </c>
      <c r="F124" s="80"/>
      <c r="G124" s="678" t="s">
        <v>93</v>
      </c>
      <c r="H124" s="289" t="s">
        <v>231</v>
      </c>
      <c r="I124" s="57">
        <v>1</v>
      </c>
      <c r="J124" s="30" t="s">
        <v>27</v>
      </c>
      <c r="K124" s="279" t="s">
        <v>28</v>
      </c>
      <c r="L124" s="257">
        <v>3</v>
      </c>
      <c r="M124" s="57" t="s">
        <v>113</v>
      </c>
      <c r="N124" s="253" t="s">
        <v>232</v>
      </c>
      <c r="O124" s="253" t="s">
        <v>233</v>
      </c>
      <c r="P124" s="73"/>
      <c r="Q124" s="367" t="s">
        <v>114</v>
      </c>
      <c r="R124" s="13"/>
    </row>
    <row r="125" spans="1:18" s="13" customFormat="1" ht="12.75" customHeight="1">
      <c r="A125" s="26"/>
      <c r="B125" s="44" t="s">
        <v>25</v>
      </c>
      <c r="C125" s="44"/>
      <c r="D125" s="35"/>
      <c r="E125" s="177"/>
      <c r="F125" s="38"/>
      <c r="G125" s="66"/>
      <c r="H125" s="38"/>
      <c r="I125" s="66"/>
      <c r="J125" s="17"/>
      <c r="K125" s="145"/>
      <c r="L125" s="38"/>
      <c r="M125" s="66"/>
      <c r="N125" s="96"/>
      <c r="O125" s="96"/>
      <c r="P125" s="74"/>
      <c r="Q125" s="386"/>
      <c r="R125" s="12"/>
    </row>
    <row r="126" spans="1:17" s="12" customFormat="1" ht="13.5" thickBot="1">
      <c r="A126" s="163"/>
      <c r="B126" s="42" t="s">
        <v>26</v>
      </c>
      <c r="C126" s="181"/>
      <c r="D126" s="224"/>
      <c r="E126" s="222"/>
      <c r="F126" s="43"/>
      <c r="G126" s="92"/>
      <c r="H126" s="122"/>
      <c r="I126" s="43"/>
      <c r="J126" s="170"/>
      <c r="K126" s="191"/>
      <c r="L126" s="92"/>
      <c r="M126" s="122"/>
      <c r="N126" s="288"/>
      <c r="O126" s="288"/>
      <c r="P126" s="230"/>
      <c r="Q126" s="387"/>
    </row>
    <row r="127" spans="1:17" s="12" customFormat="1" ht="12.75">
      <c r="A127" s="26" t="s">
        <v>59</v>
      </c>
      <c r="B127" s="28" t="s">
        <v>19</v>
      </c>
      <c r="C127" s="124" t="s">
        <v>94</v>
      </c>
      <c r="D127" s="19">
        <v>4</v>
      </c>
      <c r="E127" s="627" t="s">
        <v>149</v>
      </c>
      <c r="F127" s="395" t="s">
        <v>165</v>
      </c>
      <c r="G127" s="241">
        <v>3</v>
      </c>
      <c r="H127" s="618" t="s">
        <v>41</v>
      </c>
      <c r="I127" s="619">
        <v>2</v>
      </c>
      <c r="J127" s="395" t="s">
        <v>27</v>
      </c>
      <c r="K127" s="620"/>
      <c r="L127" s="395">
        <v>2</v>
      </c>
      <c r="M127" s="619">
        <v>3071</v>
      </c>
      <c r="N127" s="621">
        <v>899000</v>
      </c>
      <c r="O127" s="396"/>
      <c r="P127" s="622">
        <v>815000</v>
      </c>
      <c r="Q127" s="623">
        <f>SUM(P127)/M127</f>
        <v>265.38586779550633</v>
      </c>
    </row>
    <row r="128" spans="1:17" s="12" customFormat="1" ht="12.75">
      <c r="A128" s="62"/>
      <c r="B128" s="28"/>
      <c r="C128" s="124" t="s">
        <v>169</v>
      </c>
      <c r="D128" s="62"/>
      <c r="E128" s="417" t="s">
        <v>165</v>
      </c>
      <c r="F128" s="592" t="s">
        <v>168</v>
      </c>
      <c r="G128" s="628">
        <v>3</v>
      </c>
      <c r="H128" s="629" t="s">
        <v>41</v>
      </c>
      <c r="I128" s="630">
        <v>1</v>
      </c>
      <c r="J128" s="592" t="s">
        <v>27</v>
      </c>
      <c r="K128" s="631"/>
      <c r="L128" s="592">
        <v>2</v>
      </c>
      <c r="M128" s="630">
        <v>2540</v>
      </c>
      <c r="N128" s="632">
        <v>899000</v>
      </c>
      <c r="O128" s="633"/>
      <c r="P128" s="634">
        <v>850000</v>
      </c>
      <c r="Q128" s="635">
        <f>SUM(P128)/M128</f>
        <v>334.6456692913386</v>
      </c>
    </row>
    <row r="129" spans="1:17" s="175" customFormat="1" ht="12.75">
      <c r="A129" s="475"/>
      <c r="B129" s="617"/>
      <c r="C129" s="404" t="s">
        <v>128</v>
      </c>
      <c r="D129" s="346"/>
      <c r="E129" s="701" t="s">
        <v>123</v>
      </c>
      <c r="F129" s="702" t="s">
        <v>35</v>
      </c>
      <c r="G129" s="710">
        <v>4</v>
      </c>
      <c r="H129" s="703" t="s">
        <v>52</v>
      </c>
      <c r="I129" s="704">
        <v>2</v>
      </c>
      <c r="J129" s="702" t="s">
        <v>27</v>
      </c>
      <c r="K129" s="705"/>
      <c r="L129" s="702">
        <v>2</v>
      </c>
      <c r="M129" s="704">
        <v>3946</v>
      </c>
      <c r="N129" s="706">
        <v>1795000</v>
      </c>
      <c r="O129" s="707"/>
      <c r="P129" s="708">
        <v>1650000</v>
      </c>
      <c r="Q129" s="709">
        <f>SUM(P129/M129)</f>
        <v>418.14495691839835</v>
      </c>
    </row>
    <row r="130" spans="1:17" s="175" customFormat="1" ht="12.75">
      <c r="A130" s="475"/>
      <c r="B130" s="425"/>
      <c r="C130" s="393" t="s">
        <v>183</v>
      </c>
      <c r="D130" s="650"/>
      <c r="E130" s="651" t="s">
        <v>184</v>
      </c>
      <c r="F130" s="406" t="s">
        <v>168</v>
      </c>
      <c r="G130" s="711" t="s">
        <v>93</v>
      </c>
      <c r="H130" s="597" t="s">
        <v>39</v>
      </c>
      <c r="I130" s="652"/>
      <c r="J130" s="406" t="s">
        <v>27</v>
      </c>
      <c r="K130" s="653"/>
      <c r="L130" s="406">
        <v>2</v>
      </c>
      <c r="M130" s="652">
        <v>3245</v>
      </c>
      <c r="N130" s="654">
        <v>1595000</v>
      </c>
      <c r="O130" s="344"/>
      <c r="P130" s="426">
        <v>1125000</v>
      </c>
      <c r="Q130" s="375">
        <f>SUM(P130/M130)</f>
        <v>346.68721109399075</v>
      </c>
    </row>
    <row r="131" spans="1:17" s="175" customFormat="1" ht="12.75">
      <c r="A131" s="475"/>
      <c r="B131" s="617" t="s">
        <v>24</v>
      </c>
      <c r="C131" s="124" t="s">
        <v>170</v>
      </c>
      <c r="D131" s="28">
        <v>1</v>
      </c>
      <c r="E131" s="296"/>
      <c r="F131" s="98"/>
      <c r="G131" s="97">
        <v>3</v>
      </c>
      <c r="H131" s="613" t="s">
        <v>41</v>
      </c>
      <c r="I131" s="625">
        <v>2</v>
      </c>
      <c r="J131" s="98" t="s">
        <v>27</v>
      </c>
      <c r="K131" s="626"/>
      <c r="L131" s="98">
        <v>2</v>
      </c>
      <c r="M131" s="625">
        <v>3071</v>
      </c>
      <c r="N131" s="286">
        <v>1399000</v>
      </c>
      <c r="O131" s="612">
        <v>1399000</v>
      </c>
      <c r="P131" s="624"/>
      <c r="Q131" s="388">
        <f>SUM(O131/M131)</f>
        <v>455.5519374796483</v>
      </c>
    </row>
    <row r="132" spans="1:17" s="12" customFormat="1" ht="12.75">
      <c r="A132" s="62"/>
      <c r="B132" s="35" t="s">
        <v>25</v>
      </c>
      <c r="C132" s="40"/>
      <c r="D132" s="44"/>
      <c r="E132" s="295"/>
      <c r="F132" s="17"/>
      <c r="G132" s="45"/>
      <c r="H132" s="38"/>
      <c r="I132" s="66"/>
      <c r="J132" s="38"/>
      <c r="K132" s="39"/>
      <c r="L132" s="17"/>
      <c r="M132" s="66"/>
      <c r="N132" s="104"/>
      <c r="O132" s="96"/>
      <c r="P132" s="259"/>
      <c r="Q132" s="375"/>
    </row>
    <row r="133" spans="1:17" ht="12.75" hidden="1">
      <c r="A133" s="158"/>
      <c r="B133" s="35"/>
      <c r="C133" s="35"/>
      <c r="D133" s="140"/>
      <c r="E133" s="28" t="s">
        <v>44</v>
      </c>
      <c r="F133" s="48" t="s">
        <v>45</v>
      </c>
      <c r="G133" s="53">
        <v>5</v>
      </c>
      <c r="H133" s="59" t="s">
        <v>46</v>
      </c>
      <c r="I133" s="4">
        <v>2</v>
      </c>
      <c r="J133" s="58" t="s">
        <v>27</v>
      </c>
      <c r="K133" s="60" t="s">
        <v>34</v>
      </c>
      <c r="L133" s="60" t="s">
        <v>34</v>
      </c>
      <c r="M133" s="4">
        <v>3</v>
      </c>
      <c r="N133" s="58">
        <v>7048</v>
      </c>
      <c r="O133" s="76">
        <v>5950000</v>
      </c>
      <c r="P133" s="76">
        <v>5500000</v>
      </c>
      <c r="Q133" s="376"/>
    </row>
    <row r="134" spans="1:17" ht="12.75">
      <c r="A134" s="158"/>
      <c r="B134" s="54" t="s">
        <v>26</v>
      </c>
      <c r="C134" s="124" t="s">
        <v>175</v>
      </c>
      <c r="D134" s="62"/>
      <c r="E134" s="417" t="s">
        <v>165</v>
      </c>
      <c r="F134" s="592"/>
      <c r="G134" s="628">
        <v>3</v>
      </c>
      <c r="H134" s="629" t="s">
        <v>41</v>
      </c>
      <c r="I134" s="630">
        <v>1</v>
      </c>
      <c r="J134" s="592" t="s">
        <v>27</v>
      </c>
      <c r="K134" s="631"/>
      <c r="L134" s="592">
        <v>2</v>
      </c>
      <c r="M134" s="630">
        <v>2540</v>
      </c>
      <c r="N134" s="632">
        <v>999000</v>
      </c>
      <c r="O134" s="633">
        <v>999000</v>
      </c>
      <c r="P134" s="634"/>
      <c r="Q134" s="635">
        <f>SUM(O134/M134)</f>
        <v>393.3070866141732</v>
      </c>
    </row>
    <row r="135" spans="1:17" ht="13.5" thickBot="1">
      <c r="A135" s="41"/>
      <c r="B135" s="18"/>
      <c r="C135" s="492"/>
      <c r="D135" s="23">
        <v>3</v>
      </c>
      <c r="E135" s="493" t="s">
        <v>188</v>
      </c>
      <c r="F135" s="494"/>
      <c r="G135" s="225" t="s">
        <v>49</v>
      </c>
      <c r="H135" s="495" t="s">
        <v>210</v>
      </c>
      <c r="I135" s="225" t="s">
        <v>48</v>
      </c>
      <c r="J135" s="496" t="s">
        <v>27</v>
      </c>
      <c r="K135" s="497"/>
      <c r="L135" s="495">
        <v>2</v>
      </c>
      <c r="M135" s="225" t="s">
        <v>211</v>
      </c>
      <c r="N135" s="498" t="s">
        <v>146</v>
      </c>
      <c r="O135" s="498" t="s">
        <v>146</v>
      </c>
      <c r="P135" s="195"/>
      <c r="Q135" s="382" t="s">
        <v>212</v>
      </c>
    </row>
    <row r="136" spans="1:17" s="46" customFormat="1" ht="12.75" customHeight="1">
      <c r="A136" s="173"/>
      <c r="B136" s="54"/>
      <c r="C136" s="57"/>
      <c r="D136" s="54"/>
      <c r="E136" s="57"/>
      <c r="F136" s="14"/>
      <c r="G136" s="61"/>
      <c r="H136" s="57"/>
      <c r="I136" s="14"/>
      <c r="J136" s="14"/>
      <c r="K136" s="447"/>
      <c r="L136" s="61"/>
      <c r="M136" s="57"/>
      <c r="N136" s="401"/>
      <c r="O136" s="401"/>
      <c r="P136" s="67"/>
      <c r="Q136" s="448"/>
    </row>
    <row r="137" spans="1:17" ht="20.25">
      <c r="A137" s="1" t="s">
        <v>69</v>
      </c>
      <c r="B137" s="2"/>
      <c r="C137" s="2"/>
      <c r="D137" s="2"/>
      <c r="E137" s="2"/>
      <c r="F137" s="3"/>
      <c r="G137" s="3"/>
      <c r="H137" s="57"/>
      <c r="I137" s="3"/>
      <c r="J137" s="3"/>
      <c r="K137" s="3"/>
      <c r="M137" s="4"/>
      <c r="N137" s="3" t="s">
        <v>71</v>
      </c>
      <c r="O137" s="135" t="s">
        <v>74</v>
      </c>
      <c r="P137" s="71"/>
      <c r="Q137" s="71" t="s">
        <v>73</v>
      </c>
    </row>
    <row r="138" spans="1:16" ht="18">
      <c r="A138" s="90" t="s">
        <v>180</v>
      </c>
      <c r="B138" s="2"/>
      <c r="C138" s="2"/>
      <c r="D138" s="2"/>
      <c r="E138" s="2"/>
      <c r="F138" s="3"/>
      <c r="G138" s="3"/>
      <c r="H138" s="4"/>
      <c r="I138" s="3"/>
      <c r="J138" s="3"/>
      <c r="K138" s="3"/>
      <c r="M138" s="4"/>
      <c r="N138" s="3"/>
      <c r="P138" s="70" t="s">
        <v>82</v>
      </c>
    </row>
    <row r="139" spans="1:16" ht="18">
      <c r="A139" s="172" t="s">
        <v>178</v>
      </c>
      <c r="B139" s="2"/>
      <c r="C139" s="2"/>
      <c r="D139" s="2"/>
      <c r="E139" s="2"/>
      <c r="F139" s="3"/>
      <c r="G139" s="3"/>
      <c r="H139" s="4"/>
      <c r="I139" s="3"/>
      <c r="J139" s="3"/>
      <c r="K139" s="3"/>
      <c r="M139" s="4"/>
      <c r="N139" s="3"/>
      <c r="O139" s="136" t="s">
        <v>75</v>
      </c>
      <c r="P139" s="136"/>
    </row>
    <row r="140" spans="1:15" ht="12.75">
      <c r="A140" s="5"/>
      <c r="B140" s="2"/>
      <c r="C140" s="2"/>
      <c r="D140" s="2"/>
      <c r="E140" s="2"/>
      <c r="F140" s="3"/>
      <c r="G140" s="3"/>
      <c r="H140" s="4"/>
      <c r="I140" s="3"/>
      <c r="J140" s="3"/>
      <c r="K140" s="3"/>
      <c r="M140" s="89"/>
      <c r="N140" s="3" t="s">
        <v>72</v>
      </c>
      <c r="O140" s="445" t="s">
        <v>115</v>
      </c>
    </row>
    <row r="141" spans="1:15" ht="12.75">
      <c r="A141" s="5"/>
      <c r="B141" s="2"/>
      <c r="C141" s="2" t="s">
        <v>89</v>
      </c>
      <c r="D141" s="2"/>
      <c r="E141" s="2"/>
      <c r="F141" s="3"/>
      <c r="G141" s="3"/>
      <c r="H141" s="4"/>
      <c r="I141" s="3"/>
      <c r="J141" s="3"/>
      <c r="K141" s="3"/>
      <c r="M141" s="4"/>
      <c r="N141" s="3"/>
      <c r="O141" s="166" t="s">
        <v>246</v>
      </c>
    </row>
    <row r="142" spans="1:14" ht="6" customHeight="1">
      <c r="A142" s="5"/>
      <c r="B142" s="2"/>
      <c r="C142" s="2"/>
      <c r="D142" s="2"/>
      <c r="E142" s="2"/>
      <c r="F142" s="3"/>
      <c r="G142" s="3"/>
      <c r="H142" s="4"/>
      <c r="I142" s="3"/>
      <c r="J142" s="3"/>
      <c r="K142" s="3"/>
      <c r="M142" s="4"/>
      <c r="N142" s="3"/>
    </row>
    <row r="143" spans="1:17" s="109" customFormat="1" ht="15">
      <c r="A143" s="109" t="s">
        <v>67</v>
      </c>
      <c r="B143" s="110"/>
      <c r="C143" s="110"/>
      <c r="D143" s="110"/>
      <c r="E143" s="110"/>
      <c r="F143" s="110"/>
      <c r="G143" s="110"/>
      <c r="H143" s="4"/>
      <c r="I143" s="110"/>
      <c r="J143" s="110"/>
      <c r="K143" s="110"/>
      <c r="M143" s="111"/>
      <c r="N143" s="110"/>
      <c r="O143" s="112"/>
      <c r="P143" s="112"/>
      <c r="Q143" s="112"/>
    </row>
    <row r="144" spans="1:17" s="109" customFormat="1" ht="15">
      <c r="A144" s="109" t="s">
        <v>68</v>
      </c>
      <c r="B144" s="110"/>
      <c r="C144" s="110"/>
      <c r="D144" s="110"/>
      <c r="E144" s="110"/>
      <c r="F144" s="110"/>
      <c r="G144" s="113"/>
      <c r="H144" s="111"/>
      <c r="I144" s="113"/>
      <c r="J144" s="113"/>
      <c r="K144" s="113"/>
      <c r="L144" s="115"/>
      <c r="M144" s="114"/>
      <c r="N144" s="113"/>
      <c r="O144" s="112"/>
      <c r="P144" s="112"/>
      <c r="Q144" s="112"/>
    </row>
    <row r="145" spans="1:17" s="118" customFormat="1" ht="12.75" customHeight="1">
      <c r="A145" s="109" t="s">
        <v>80</v>
      </c>
      <c r="B145" s="110"/>
      <c r="C145" s="110"/>
      <c r="D145" s="110"/>
      <c r="E145" s="110"/>
      <c r="F145" s="116"/>
      <c r="G145" s="116"/>
      <c r="H145" s="114"/>
      <c r="I145" s="116"/>
      <c r="J145" s="116"/>
      <c r="K145" s="116"/>
      <c r="M145" s="117"/>
      <c r="N145" s="116"/>
      <c r="O145" s="119"/>
      <c r="P145" s="119"/>
      <c r="Q145" s="119"/>
    </row>
    <row r="146" spans="1:14" ht="6.75" customHeight="1">
      <c r="A146" s="91"/>
      <c r="B146" s="2"/>
      <c r="C146" s="2"/>
      <c r="D146" s="2"/>
      <c r="E146" s="2"/>
      <c r="F146" s="3"/>
      <c r="G146" s="3"/>
      <c r="H146" s="117"/>
      <c r="I146" s="3"/>
      <c r="J146" s="3"/>
      <c r="K146" s="3"/>
      <c r="M146" s="4"/>
      <c r="N146" s="3"/>
    </row>
    <row r="147" spans="1:17" s="12" customFormat="1" ht="13.5" customHeight="1">
      <c r="A147" s="12" t="s">
        <v>91</v>
      </c>
      <c r="B147" s="2"/>
      <c r="C147" s="2"/>
      <c r="D147" s="2"/>
      <c r="E147" s="2"/>
      <c r="F147" s="120"/>
      <c r="G147" s="120"/>
      <c r="H147" s="4"/>
      <c r="I147" s="120"/>
      <c r="J147" s="120"/>
      <c r="K147" s="120"/>
      <c r="M147" s="14"/>
      <c r="N147" s="120"/>
      <c r="O147" s="121"/>
      <c r="P147" s="121"/>
      <c r="Q147" s="121"/>
    </row>
    <row r="148" spans="1:17" s="12" customFormat="1" ht="12.75">
      <c r="A148" s="12" t="s">
        <v>179</v>
      </c>
      <c r="B148" s="2"/>
      <c r="C148" s="2"/>
      <c r="D148" s="2"/>
      <c r="E148" s="2"/>
      <c r="F148" s="120"/>
      <c r="G148" s="120"/>
      <c r="H148" s="14"/>
      <c r="I148" s="120"/>
      <c r="J148" s="120"/>
      <c r="K148" s="120"/>
      <c r="M148" s="14"/>
      <c r="N148" s="120"/>
      <c r="O148" s="121"/>
      <c r="P148" s="121"/>
      <c r="Q148" s="121"/>
    </row>
    <row r="149" spans="1:17" s="12" customFormat="1" ht="12.75" customHeight="1">
      <c r="A149" s="12" t="s">
        <v>92</v>
      </c>
      <c r="B149" s="2"/>
      <c r="C149" s="2"/>
      <c r="D149" s="2"/>
      <c r="E149" s="2"/>
      <c r="F149" s="120"/>
      <c r="G149" s="14"/>
      <c r="H149" s="14"/>
      <c r="I149" s="14"/>
      <c r="J149" s="14"/>
      <c r="K149" s="14"/>
      <c r="L149" s="13"/>
      <c r="M149" s="14"/>
      <c r="N149" s="120"/>
      <c r="O149" s="121"/>
      <c r="P149" s="133"/>
      <c r="Q149" s="133"/>
    </row>
    <row r="150" spans="2:17" s="12" customFormat="1" ht="8.25" customHeight="1" thickBot="1">
      <c r="B150" s="2"/>
      <c r="C150" s="2"/>
      <c r="D150" s="2"/>
      <c r="E150" s="2"/>
      <c r="F150" s="120"/>
      <c r="G150" s="14"/>
      <c r="H150" s="50"/>
      <c r="I150" s="14"/>
      <c r="J150" s="14"/>
      <c r="K150" s="14"/>
      <c r="L150" s="13"/>
      <c r="M150" s="14"/>
      <c r="N150" s="120"/>
      <c r="O150" s="121"/>
      <c r="P150" s="133"/>
      <c r="Q150" s="133"/>
    </row>
    <row r="151" spans="1:18" ht="13.5" customHeight="1">
      <c r="A151" s="22" t="s">
        <v>4</v>
      </c>
      <c r="B151" s="19" t="s">
        <v>5</v>
      </c>
      <c r="C151" s="22" t="s">
        <v>76</v>
      </c>
      <c r="D151" s="21" t="s">
        <v>65</v>
      </c>
      <c r="E151" s="22" t="s">
        <v>6</v>
      </c>
      <c r="F151" s="21" t="s">
        <v>6</v>
      </c>
      <c r="G151" s="22" t="s">
        <v>7</v>
      </c>
      <c r="H151" s="52" t="s">
        <v>8</v>
      </c>
      <c r="I151" s="21" t="s">
        <v>9</v>
      </c>
      <c r="J151" s="19" t="s">
        <v>10</v>
      </c>
      <c r="K151" s="19" t="s">
        <v>11</v>
      </c>
      <c r="L151" s="22" t="s">
        <v>12</v>
      </c>
      <c r="M151" s="19" t="s">
        <v>13</v>
      </c>
      <c r="N151" s="22" t="s">
        <v>14</v>
      </c>
      <c r="O151" s="22" t="s">
        <v>15</v>
      </c>
      <c r="P151" s="134" t="s">
        <v>16</v>
      </c>
      <c r="Q151" s="368" t="s">
        <v>17</v>
      </c>
      <c r="R151" s="2"/>
    </row>
    <row r="152" spans="1:18" ht="13.5" thickBot="1">
      <c r="A152" s="51"/>
      <c r="B152" s="24"/>
      <c r="C152" s="23"/>
      <c r="D152" s="23" t="s">
        <v>47</v>
      </c>
      <c r="E152" s="23" t="s">
        <v>18</v>
      </c>
      <c r="F152" s="18" t="s">
        <v>19</v>
      </c>
      <c r="G152" s="23"/>
      <c r="H152" s="25" t="s">
        <v>20</v>
      </c>
      <c r="I152" s="25"/>
      <c r="J152" s="25"/>
      <c r="K152" s="18"/>
      <c r="L152" s="24"/>
      <c r="M152" s="23" t="s">
        <v>21</v>
      </c>
      <c r="N152" s="25" t="s">
        <v>22</v>
      </c>
      <c r="O152" s="24" t="s">
        <v>22</v>
      </c>
      <c r="P152" s="23"/>
      <c r="Q152" s="385" t="s">
        <v>21</v>
      </c>
      <c r="R152" s="2"/>
    </row>
    <row r="153" spans="1:17" s="12" customFormat="1" ht="12.75">
      <c r="A153" s="26" t="s">
        <v>86</v>
      </c>
      <c r="B153" s="160" t="s">
        <v>19</v>
      </c>
      <c r="C153" s="27" t="s">
        <v>130</v>
      </c>
      <c r="D153" s="463">
        <v>1</v>
      </c>
      <c r="E153" s="347"/>
      <c r="F153" s="142" t="s">
        <v>35</v>
      </c>
      <c r="G153" s="303" t="s">
        <v>119</v>
      </c>
      <c r="H153" s="348" t="s">
        <v>120</v>
      </c>
      <c r="I153" s="203" t="s">
        <v>81</v>
      </c>
      <c r="J153" s="142" t="s">
        <v>27</v>
      </c>
      <c r="K153" s="272" t="s">
        <v>87</v>
      </c>
      <c r="L153" s="143" t="s">
        <v>121</v>
      </c>
      <c r="M153" s="409">
        <v>7419</v>
      </c>
      <c r="N153" s="218"/>
      <c r="O153" s="161"/>
      <c r="P153" s="204">
        <v>6500000</v>
      </c>
      <c r="Q153" s="370">
        <f>SUM(P153/M153)</f>
        <v>876.128858336703</v>
      </c>
    </row>
    <row r="154" spans="1:17" s="149" customFormat="1" ht="12.75">
      <c r="A154" s="290"/>
      <c r="B154" s="148" t="s">
        <v>24</v>
      </c>
      <c r="C154" s="153"/>
      <c r="D154" s="183"/>
      <c r="E154" s="238"/>
      <c r="F154" s="274"/>
      <c r="G154" s="238"/>
      <c r="H154" s="275"/>
      <c r="I154" s="239"/>
      <c r="J154" s="276"/>
      <c r="K154" s="240"/>
      <c r="L154" s="275"/>
      <c r="M154" s="238"/>
      <c r="N154" s="277"/>
      <c r="O154" s="277"/>
      <c r="P154" s="297"/>
      <c r="Q154" s="389"/>
    </row>
    <row r="155" spans="1:18" ht="11.25" customHeight="1">
      <c r="A155" s="291"/>
      <c r="B155" s="35" t="s">
        <v>25</v>
      </c>
      <c r="C155" s="35"/>
      <c r="D155" s="152"/>
      <c r="E155" s="38"/>
      <c r="F155" s="45"/>
      <c r="G155" s="95"/>
      <c r="H155" s="66"/>
      <c r="I155" s="17"/>
      <c r="J155" s="37"/>
      <c r="K155" s="147"/>
      <c r="L155" s="66"/>
      <c r="M155" s="38"/>
      <c r="N155" s="96"/>
      <c r="O155" s="104"/>
      <c r="P155" s="123"/>
      <c r="Q155" s="390"/>
      <c r="R155" s="12"/>
    </row>
    <row r="156" spans="1:17" s="46" customFormat="1" ht="12.75" customHeight="1" thickBot="1">
      <c r="A156" s="41"/>
      <c r="B156" s="42" t="s">
        <v>26</v>
      </c>
      <c r="C156" s="178"/>
      <c r="D156" s="42"/>
      <c r="E156" s="122"/>
      <c r="F156" s="43"/>
      <c r="G156" s="222"/>
      <c r="H156" s="122"/>
      <c r="I156" s="43"/>
      <c r="J156" s="170"/>
      <c r="K156" s="314"/>
      <c r="L156" s="315"/>
      <c r="M156" s="122"/>
      <c r="N156" s="103"/>
      <c r="O156" s="103"/>
      <c r="P156" s="192"/>
      <c r="Q156" s="387"/>
    </row>
    <row r="157" spans="1:17" s="46" customFormat="1" ht="12.75" customHeight="1">
      <c r="A157" s="26" t="s">
        <v>60</v>
      </c>
      <c r="B157" s="160" t="s">
        <v>19</v>
      </c>
      <c r="C157" s="525"/>
      <c r="D157" s="168"/>
      <c r="E157" s="196"/>
      <c r="F157" s="142"/>
      <c r="G157" s="164"/>
      <c r="H157" s="143"/>
      <c r="I157" s="27"/>
      <c r="J157" s="142"/>
      <c r="K157" s="526"/>
      <c r="L157" s="203"/>
      <c r="M157" s="527"/>
      <c r="N157" s="218"/>
      <c r="O157" s="161"/>
      <c r="P157" s="528"/>
      <c r="Q157" s="370"/>
    </row>
    <row r="158" spans="1:17" s="149" customFormat="1" ht="12.75">
      <c r="A158" s="26"/>
      <c r="B158" s="148" t="s">
        <v>24</v>
      </c>
      <c r="C158" s="153"/>
      <c r="D158" s="148">
        <v>1</v>
      </c>
      <c r="E158" s="298" t="s">
        <v>188</v>
      </c>
      <c r="F158" s="274"/>
      <c r="G158" s="424" t="s">
        <v>88</v>
      </c>
      <c r="H158" s="275" t="s">
        <v>90</v>
      </c>
      <c r="I158" s="239">
        <v>2</v>
      </c>
      <c r="J158" s="276" t="s">
        <v>27</v>
      </c>
      <c r="K158" s="260" t="s">
        <v>28</v>
      </c>
      <c r="L158" s="275">
        <v>2</v>
      </c>
      <c r="M158" s="238" t="s">
        <v>234</v>
      </c>
      <c r="N158" s="277" t="s">
        <v>235</v>
      </c>
      <c r="O158" s="277" t="s">
        <v>235</v>
      </c>
      <c r="P158" s="299"/>
      <c r="Q158" s="391" t="s">
        <v>236</v>
      </c>
    </row>
    <row r="159" spans="1:18" ht="11.25" customHeight="1">
      <c r="A159" s="291"/>
      <c r="B159" s="35" t="s">
        <v>25</v>
      </c>
      <c r="C159" s="35"/>
      <c r="D159" s="152"/>
      <c r="E159" s="38"/>
      <c r="F159" s="45"/>
      <c r="G159" s="95"/>
      <c r="H159" s="66"/>
      <c r="I159" s="17"/>
      <c r="J159" s="37"/>
      <c r="K159" s="147"/>
      <c r="L159" s="66"/>
      <c r="M159" s="38"/>
      <c r="N159" s="96"/>
      <c r="O159" s="104"/>
      <c r="P159" s="123"/>
      <c r="Q159" s="392"/>
      <c r="R159" s="12"/>
    </row>
    <row r="160" spans="1:17" s="12" customFormat="1" ht="12.75" customHeight="1" thickBot="1">
      <c r="A160" s="163"/>
      <c r="B160" s="273" t="s">
        <v>26</v>
      </c>
      <c r="C160" s="156"/>
      <c r="D160" s="42"/>
      <c r="E160" s="185"/>
      <c r="F160" s="43"/>
      <c r="G160" s="92"/>
      <c r="H160" s="186"/>
      <c r="I160" s="92"/>
      <c r="J160" s="122"/>
      <c r="K160" s="187"/>
      <c r="L160" s="43"/>
      <c r="M160" s="92"/>
      <c r="N160" s="103"/>
      <c r="O160" s="103"/>
      <c r="P160" s="207"/>
      <c r="Q160" s="387"/>
    </row>
    <row r="161" spans="1:17" s="12" customFormat="1" ht="12.75" customHeight="1">
      <c r="A161" s="157" t="s">
        <v>61</v>
      </c>
      <c r="B161" s="54" t="s">
        <v>19</v>
      </c>
      <c r="C161" s="124" t="s">
        <v>153</v>
      </c>
      <c r="D161" s="140">
        <v>3</v>
      </c>
      <c r="E161" s="410" t="s">
        <v>30</v>
      </c>
      <c r="F161" s="296" t="s">
        <v>168</v>
      </c>
      <c r="G161" s="98">
        <v>3</v>
      </c>
      <c r="H161" s="350" t="s">
        <v>41</v>
      </c>
      <c r="I161" s="99">
        <v>1</v>
      </c>
      <c r="J161" s="97" t="s">
        <v>40</v>
      </c>
      <c r="K161" s="411" t="s">
        <v>31</v>
      </c>
      <c r="L161" s="97">
        <v>2</v>
      </c>
      <c r="M161" s="413">
        <v>3087</v>
      </c>
      <c r="N161" s="412">
        <v>1299000</v>
      </c>
      <c r="O161" s="412"/>
      <c r="P161" s="612">
        <v>1200000</v>
      </c>
      <c r="Q161" s="388">
        <f>SUM(P161/M161)</f>
        <v>388.7269193391642</v>
      </c>
    </row>
    <row r="162" spans="1:17" s="12" customFormat="1" ht="12.75" customHeight="1">
      <c r="A162" s="34"/>
      <c r="B162" s="54"/>
      <c r="C162" s="211" t="s">
        <v>167</v>
      </c>
      <c r="D162" s="611"/>
      <c r="E162" s="615" t="s">
        <v>35</v>
      </c>
      <c r="F162" s="615" t="s">
        <v>165</v>
      </c>
      <c r="G162" s="37">
        <v>3</v>
      </c>
      <c r="H162" s="408" t="s">
        <v>78</v>
      </c>
      <c r="I162" s="66">
        <v>1</v>
      </c>
      <c r="J162" s="17" t="s">
        <v>27</v>
      </c>
      <c r="K162" s="616"/>
      <c r="L162" s="37">
        <v>2</v>
      </c>
      <c r="M162" s="38">
        <v>3087</v>
      </c>
      <c r="N162" s="74">
        <v>2190000</v>
      </c>
      <c r="O162" s="68"/>
      <c r="P162" s="74">
        <v>2200000</v>
      </c>
      <c r="Q162" s="375">
        <f>SUM(P161/M161)</f>
        <v>388.7269193391642</v>
      </c>
    </row>
    <row r="163" spans="1:17" s="12" customFormat="1" ht="12.75" customHeight="1">
      <c r="A163" s="34"/>
      <c r="B163" s="44"/>
      <c r="C163" s="542" t="s">
        <v>164</v>
      </c>
      <c r="D163" s="614"/>
      <c r="E163" s="295" t="s">
        <v>135</v>
      </c>
      <c r="F163" s="82" t="s">
        <v>155</v>
      </c>
      <c r="G163" s="35">
        <v>5</v>
      </c>
      <c r="H163" s="408" t="s">
        <v>78</v>
      </c>
      <c r="I163" s="66">
        <v>2</v>
      </c>
      <c r="J163" s="17" t="s">
        <v>27</v>
      </c>
      <c r="K163" s="39" t="s">
        <v>31</v>
      </c>
      <c r="L163" s="37">
        <v>2</v>
      </c>
      <c r="M163" s="38">
        <v>3637</v>
      </c>
      <c r="N163" s="74">
        <v>2295000</v>
      </c>
      <c r="O163" s="68">
        <v>2100000</v>
      </c>
      <c r="P163" s="74"/>
      <c r="Q163" s="375">
        <f>SUM(O162/M162)</f>
        <v>0</v>
      </c>
    </row>
    <row r="164" spans="1:17" s="149" customFormat="1" ht="12.75">
      <c r="A164" s="87"/>
      <c r="B164" s="183" t="s">
        <v>24</v>
      </c>
      <c r="C164" s="124"/>
      <c r="D164" s="140">
        <v>1</v>
      </c>
      <c r="E164" s="470" t="s">
        <v>188</v>
      </c>
      <c r="F164" s="471"/>
      <c r="G164" s="472" t="s">
        <v>49</v>
      </c>
      <c r="H164" s="469" t="s">
        <v>101</v>
      </c>
      <c r="I164" s="472">
        <v>1</v>
      </c>
      <c r="J164" s="405" t="s">
        <v>27</v>
      </c>
      <c r="K164" s="473"/>
      <c r="L164" s="405">
        <v>2</v>
      </c>
      <c r="M164" s="474" t="s">
        <v>201</v>
      </c>
      <c r="N164" s="529" t="s">
        <v>104</v>
      </c>
      <c r="O164" s="529" t="s">
        <v>104</v>
      </c>
      <c r="P164" s="664"/>
      <c r="Q164" s="389" t="s">
        <v>237</v>
      </c>
    </row>
    <row r="165" spans="1:18" ht="12" customHeight="1">
      <c r="A165" s="291"/>
      <c r="B165" s="35" t="s">
        <v>25</v>
      </c>
      <c r="C165" s="35"/>
      <c r="D165" s="152"/>
      <c r="E165" s="38"/>
      <c r="F165" s="45"/>
      <c r="G165" s="95"/>
      <c r="H165" s="66"/>
      <c r="I165" s="17"/>
      <c r="J165" s="37"/>
      <c r="K165" s="147"/>
      <c r="L165" s="66"/>
      <c r="M165" s="38"/>
      <c r="N165" s="96"/>
      <c r="O165" s="104"/>
      <c r="P165" s="123"/>
      <c r="Q165" s="390"/>
      <c r="R165" s="12"/>
    </row>
    <row r="166" spans="1:18" s="175" customFormat="1" ht="12.75" customHeight="1" thickBot="1">
      <c r="A166" s="176"/>
      <c r="B166" s="193" t="s">
        <v>26</v>
      </c>
      <c r="C166" s="181"/>
      <c r="D166" s="462"/>
      <c r="E166" s="430"/>
      <c r="F166" s="431"/>
      <c r="G166" s="433"/>
      <c r="H166" s="432"/>
      <c r="I166" s="433"/>
      <c r="J166" s="434"/>
      <c r="K166" s="435"/>
      <c r="L166" s="434"/>
      <c r="M166" s="436"/>
      <c r="N166" s="438"/>
      <c r="O166" s="438"/>
      <c r="P166" s="437"/>
      <c r="Q166" s="531"/>
      <c r="R166" s="174"/>
    </row>
    <row r="167" spans="1:18" s="175" customFormat="1" ht="12.75" customHeight="1">
      <c r="A167" s="87" t="s">
        <v>62</v>
      </c>
      <c r="B167" s="20" t="s">
        <v>19</v>
      </c>
      <c r="C167" s="98" t="s">
        <v>98</v>
      </c>
      <c r="D167" s="690">
        <v>3</v>
      </c>
      <c r="E167" s="410" t="s">
        <v>117</v>
      </c>
      <c r="F167" s="296" t="s">
        <v>35</v>
      </c>
      <c r="G167" s="98">
        <v>3</v>
      </c>
      <c r="H167" s="350" t="s">
        <v>78</v>
      </c>
      <c r="I167" s="99">
        <v>1</v>
      </c>
      <c r="J167" s="97" t="s">
        <v>40</v>
      </c>
      <c r="K167" s="98"/>
      <c r="L167" s="428"/>
      <c r="M167" s="99">
        <v>2349</v>
      </c>
      <c r="N167" s="612">
        <v>1400000</v>
      </c>
      <c r="O167" s="286"/>
      <c r="P167" s="612">
        <v>1075000</v>
      </c>
      <c r="Q167" s="530">
        <f>SUM(P167/M167)</f>
        <v>457.6415495955726</v>
      </c>
      <c r="R167" s="174"/>
    </row>
    <row r="168" spans="1:18" s="175" customFormat="1" ht="12.75" customHeight="1">
      <c r="A168" s="87"/>
      <c r="B168" s="28"/>
      <c r="C168" s="124" t="s">
        <v>97</v>
      </c>
      <c r="D168" s="351"/>
      <c r="E168" s="692" t="s">
        <v>117</v>
      </c>
      <c r="F168" s="417" t="s">
        <v>35</v>
      </c>
      <c r="G168" s="592">
        <v>3</v>
      </c>
      <c r="H168" s="693" t="s">
        <v>78</v>
      </c>
      <c r="I168" s="694">
        <v>1</v>
      </c>
      <c r="J168" s="628" t="s">
        <v>27</v>
      </c>
      <c r="K168" s="695" t="s">
        <v>28</v>
      </c>
      <c r="L168" s="628">
        <v>2</v>
      </c>
      <c r="M168" s="694">
        <v>2349</v>
      </c>
      <c r="N168" s="633">
        <v>1500000</v>
      </c>
      <c r="O168" s="632"/>
      <c r="P168" s="633">
        <v>1182500</v>
      </c>
      <c r="Q168" s="696">
        <f>SUM(P168/M168)</f>
        <v>503.40570455512983</v>
      </c>
      <c r="R168" s="174"/>
    </row>
    <row r="169" spans="1:18" ht="12.75">
      <c r="A169" s="87"/>
      <c r="B169" s="35"/>
      <c r="C169" s="40" t="s">
        <v>187</v>
      </c>
      <c r="D169" s="691"/>
      <c r="E169" s="256" t="s">
        <v>165</v>
      </c>
      <c r="F169" s="40" t="s">
        <v>168</v>
      </c>
      <c r="G169" s="35">
        <v>4</v>
      </c>
      <c r="H169" s="38" t="s">
        <v>39</v>
      </c>
      <c r="I169" s="37">
        <v>2</v>
      </c>
      <c r="J169" s="17" t="s">
        <v>27</v>
      </c>
      <c r="K169" s="37"/>
      <c r="L169" s="17">
        <v>2</v>
      </c>
      <c r="M169" s="37">
        <v>2915</v>
      </c>
      <c r="N169" s="654">
        <v>1195000</v>
      </c>
      <c r="O169" s="35"/>
      <c r="P169" s="667">
        <v>1050000</v>
      </c>
      <c r="Q169" s="775">
        <f>SUM(P169/M169)</f>
        <v>360.2058319039451</v>
      </c>
      <c r="R169" s="776"/>
    </row>
    <row r="170" spans="1:18" s="175" customFormat="1" ht="12.75" customHeight="1">
      <c r="A170" s="87"/>
      <c r="B170" s="28" t="s">
        <v>24</v>
      </c>
      <c r="C170" s="241" t="s">
        <v>239</v>
      </c>
      <c r="D170" s="690"/>
      <c r="E170" s="757" t="s">
        <v>168</v>
      </c>
      <c r="F170" s="758"/>
      <c r="G170" s="759">
        <v>5</v>
      </c>
      <c r="H170" s="760" t="s">
        <v>39</v>
      </c>
      <c r="I170" s="740">
        <v>2</v>
      </c>
      <c r="J170" s="400" t="s">
        <v>27</v>
      </c>
      <c r="K170" s="759"/>
      <c r="L170" s="702">
        <v>2</v>
      </c>
      <c r="M170" s="740">
        <v>2915</v>
      </c>
      <c r="N170" s="761">
        <v>1799000</v>
      </c>
      <c r="O170" s="762">
        <v>1799000</v>
      </c>
      <c r="P170" s="761"/>
      <c r="Q170" s="763">
        <f>SUM(O170/M170)</f>
        <v>617.1526586620927</v>
      </c>
      <c r="R170" s="174"/>
    </row>
    <row r="171" spans="1:17" s="149" customFormat="1" ht="12.75">
      <c r="A171" s="87"/>
      <c r="B171" s="422" t="s">
        <v>25</v>
      </c>
      <c r="C171" s="423"/>
      <c r="D171" s="750">
        <v>4</v>
      </c>
      <c r="E171" s="751" t="s">
        <v>238</v>
      </c>
      <c r="F171" s="651"/>
      <c r="G171" s="752" t="s">
        <v>88</v>
      </c>
      <c r="H171" s="753" t="s">
        <v>39</v>
      </c>
      <c r="I171" s="752">
        <v>2</v>
      </c>
      <c r="J171" s="393" t="s">
        <v>27</v>
      </c>
      <c r="K171" s="754"/>
      <c r="L171" s="393">
        <v>2</v>
      </c>
      <c r="M171" s="755" t="s">
        <v>240</v>
      </c>
      <c r="N171" s="333" t="s">
        <v>241</v>
      </c>
      <c r="O171" s="756" t="s">
        <v>241</v>
      </c>
      <c r="P171" s="344"/>
      <c r="Q171" s="386" t="s">
        <v>247</v>
      </c>
    </row>
    <row r="172" spans="1:17" s="149" customFormat="1" ht="13.5" thickBot="1">
      <c r="A172" s="439"/>
      <c r="B172" s="440" t="s">
        <v>26</v>
      </c>
      <c r="C172" s="441"/>
      <c r="D172" s="442">
        <v>2</v>
      </c>
      <c r="E172" s="668" t="s">
        <v>188</v>
      </c>
      <c r="F172" s="669"/>
      <c r="G172" s="744" t="s">
        <v>49</v>
      </c>
      <c r="H172" s="745" t="s">
        <v>200</v>
      </c>
      <c r="I172" s="744">
        <v>1</v>
      </c>
      <c r="J172" s="468" t="s">
        <v>40</v>
      </c>
      <c r="K172" s="671"/>
      <c r="L172" s="468">
        <v>2</v>
      </c>
      <c r="M172" s="672" t="s">
        <v>248</v>
      </c>
      <c r="N172" s="673" t="s">
        <v>249</v>
      </c>
      <c r="O172" s="673" t="s">
        <v>250</v>
      </c>
      <c r="P172" s="746"/>
      <c r="Q172" s="747" t="s">
        <v>251</v>
      </c>
    </row>
    <row r="173" spans="1:17" s="149" customFormat="1" ht="12.75">
      <c r="A173" s="278" t="s">
        <v>63</v>
      </c>
      <c r="B173" s="28" t="s">
        <v>19</v>
      </c>
      <c r="C173" s="124" t="s">
        <v>181</v>
      </c>
      <c r="D173" s="351">
        <v>3</v>
      </c>
      <c r="E173" s="655">
        <v>45007</v>
      </c>
      <c r="F173" s="656" t="s">
        <v>168</v>
      </c>
      <c r="G173" s="355">
        <v>3</v>
      </c>
      <c r="H173" s="610" t="s">
        <v>41</v>
      </c>
      <c r="I173" s="657">
        <v>2</v>
      </c>
      <c r="J173" s="354" t="s">
        <v>40</v>
      </c>
      <c r="K173" s="658" t="s">
        <v>31</v>
      </c>
      <c r="L173" s="659"/>
      <c r="M173" s="660">
        <v>2139</v>
      </c>
      <c r="N173" s="661">
        <v>725000</v>
      </c>
      <c r="O173" s="661"/>
      <c r="P173" s="662">
        <v>670000</v>
      </c>
      <c r="Q173" s="663">
        <f>SUM(P173/M173)</f>
        <v>313.2304815334268</v>
      </c>
    </row>
    <row r="174" spans="1:17" ht="12.75" customHeight="1">
      <c r="A174" s="278"/>
      <c r="B174" s="28"/>
      <c r="C174" s="405" t="s">
        <v>127</v>
      </c>
      <c r="D174" s="665"/>
      <c r="E174" s="443"/>
      <c r="F174" s="666" t="s">
        <v>33</v>
      </c>
      <c r="G174" s="405">
        <v>4</v>
      </c>
      <c r="H174" s="636" t="s">
        <v>78</v>
      </c>
      <c r="I174" s="644">
        <v>1</v>
      </c>
      <c r="J174" s="419" t="s">
        <v>40</v>
      </c>
      <c r="K174" s="682"/>
      <c r="L174" s="419">
        <v>2</v>
      </c>
      <c r="M174" s="644">
        <v>2279</v>
      </c>
      <c r="N174" s="667">
        <v>699000</v>
      </c>
      <c r="O174" s="664"/>
      <c r="P174" s="667">
        <v>680000</v>
      </c>
      <c r="Q174" s="389">
        <f>SUM(P174/M174)</f>
        <v>298.376480912681</v>
      </c>
    </row>
    <row r="175" spans="1:17" ht="12.75" customHeight="1">
      <c r="A175" s="278"/>
      <c r="B175" s="44"/>
      <c r="C175" s="628" t="s">
        <v>103</v>
      </c>
      <c r="D175" s="725"/>
      <c r="E175" s="417" t="s">
        <v>118</v>
      </c>
      <c r="F175" s="726" t="s">
        <v>168</v>
      </c>
      <c r="G175" s="628">
        <v>3</v>
      </c>
      <c r="H175" s="629" t="s">
        <v>41</v>
      </c>
      <c r="I175" s="630">
        <v>2</v>
      </c>
      <c r="J175" s="592" t="s">
        <v>40</v>
      </c>
      <c r="K175" s="631"/>
      <c r="L175" s="592">
        <v>2</v>
      </c>
      <c r="M175" s="630">
        <v>2415</v>
      </c>
      <c r="N175" s="632">
        <v>949000</v>
      </c>
      <c r="O175" s="633"/>
      <c r="P175" s="632">
        <v>975000</v>
      </c>
      <c r="Q175" s="635">
        <f>SUM(P175/M175)</f>
        <v>403.72670807453414</v>
      </c>
    </row>
    <row r="176" spans="1:17" s="149" customFormat="1" ht="12.75">
      <c r="A176" s="87"/>
      <c r="B176" s="148" t="s">
        <v>24</v>
      </c>
      <c r="C176" s="97"/>
      <c r="D176" s="676">
        <v>1</v>
      </c>
      <c r="E176" s="471" t="s">
        <v>142</v>
      </c>
      <c r="F176" s="666"/>
      <c r="G176" s="405">
        <v>3</v>
      </c>
      <c r="H176" s="636" t="s">
        <v>101</v>
      </c>
      <c r="I176" s="644">
        <v>2</v>
      </c>
      <c r="J176" s="419" t="s">
        <v>27</v>
      </c>
      <c r="K176" s="428"/>
      <c r="L176" s="419">
        <v>2</v>
      </c>
      <c r="M176" s="644" t="s">
        <v>150</v>
      </c>
      <c r="N176" s="677" t="s">
        <v>151</v>
      </c>
      <c r="O176" s="683" t="s">
        <v>151</v>
      </c>
      <c r="P176" s="667"/>
      <c r="Q176" s="389" t="s">
        <v>152</v>
      </c>
    </row>
    <row r="177" spans="1:18" ht="12" customHeight="1">
      <c r="A177" s="524"/>
      <c r="B177" s="44" t="s">
        <v>25</v>
      </c>
      <c r="C177" s="35"/>
      <c r="D177" s="748"/>
      <c r="E177" s="66"/>
      <c r="F177" s="408"/>
      <c r="G177" s="691"/>
      <c r="H177" s="38"/>
      <c r="I177" s="37"/>
      <c r="J177" s="17"/>
      <c r="K177" s="144"/>
      <c r="L177" s="38"/>
      <c r="M177" s="66"/>
      <c r="N177" s="104"/>
      <c r="O177" s="96"/>
      <c r="P177" s="68"/>
      <c r="Q177" s="390"/>
      <c r="R177" s="12"/>
    </row>
    <row r="178" spans="1:17" s="175" customFormat="1" ht="12" customHeight="1" thickBot="1">
      <c r="A178" s="428"/>
      <c r="B178" s="346" t="s">
        <v>26</v>
      </c>
      <c r="C178" s="404"/>
      <c r="D178" s="346">
        <v>1</v>
      </c>
      <c r="E178" s="668" t="s">
        <v>214</v>
      </c>
      <c r="F178" s="669"/>
      <c r="G178" s="670" t="s">
        <v>78</v>
      </c>
      <c r="H178" s="679" t="s">
        <v>101</v>
      </c>
      <c r="I178" s="681">
        <v>2</v>
      </c>
      <c r="J178" s="680" t="s">
        <v>40</v>
      </c>
      <c r="K178" s="671"/>
      <c r="L178" s="468">
        <v>2</v>
      </c>
      <c r="M178" s="672" t="s">
        <v>215</v>
      </c>
      <c r="N178" s="673" t="s">
        <v>216</v>
      </c>
      <c r="O178" s="673" t="s">
        <v>216</v>
      </c>
      <c r="P178" s="674"/>
      <c r="Q178" s="675" t="s">
        <v>217</v>
      </c>
    </row>
    <row r="179" spans="1:17" s="46" customFormat="1" ht="12.75">
      <c r="A179" s="317" t="s">
        <v>64</v>
      </c>
      <c r="B179" s="182" t="s">
        <v>19</v>
      </c>
      <c r="C179" s="142" t="s">
        <v>136</v>
      </c>
      <c r="D179" s="182">
        <v>1</v>
      </c>
      <c r="E179" s="45" t="s">
        <v>138</v>
      </c>
      <c r="F179" s="38" t="s">
        <v>33</v>
      </c>
      <c r="G179" s="35">
        <v>4</v>
      </c>
      <c r="H179" s="38" t="s">
        <v>137</v>
      </c>
      <c r="I179" s="37">
        <v>2</v>
      </c>
      <c r="J179" s="17" t="s">
        <v>27</v>
      </c>
      <c r="K179" s="398" t="s">
        <v>28</v>
      </c>
      <c r="L179" s="17">
        <v>3</v>
      </c>
      <c r="M179" s="37">
        <v>6274</v>
      </c>
      <c r="N179" s="68">
        <v>5295000</v>
      </c>
      <c r="O179" s="79"/>
      <c r="P179" s="259">
        <v>3600000</v>
      </c>
      <c r="Q179" s="399">
        <f>SUM(P179/M179)</f>
        <v>573.7966209754543</v>
      </c>
    </row>
    <row r="180" spans="1:17" s="149" customFormat="1" ht="12.75">
      <c r="A180" s="86"/>
      <c r="B180" s="148" t="s">
        <v>24</v>
      </c>
      <c r="C180" s="153"/>
      <c r="D180" s="183"/>
      <c r="E180" s="208"/>
      <c r="F180" s="245"/>
      <c r="G180" s="208"/>
      <c r="H180" s="210"/>
      <c r="I180" s="208"/>
      <c r="J180" s="210"/>
      <c r="K180" s="353"/>
      <c r="L180" s="210"/>
      <c r="M180" s="208"/>
      <c r="N180" s="215"/>
      <c r="O180" s="215"/>
      <c r="P180" s="300"/>
      <c r="Q180" s="376"/>
    </row>
    <row r="181" spans="1:18" ht="12" customHeight="1">
      <c r="A181" s="291"/>
      <c r="B181" s="35" t="s">
        <v>25</v>
      </c>
      <c r="C181" s="35"/>
      <c r="D181" s="152"/>
      <c r="E181" s="38"/>
      <c r="F181" s="45"/>
      <c r="G181" s="95"/>
      <c r="H181" s="66"/>
      <c r="I181" s="17"/>
      <c r="J181" s="37"/>
      <c r="K181" s="147"/>
      <c r="L181" s="66"/>
      <c r="M181" s="38"/>
      <c r="N181" s="96"/>
      <c r="O181" s="104"/>
      <c r="P181" s="123"/>
      <c r="Q181" s="390"/>
      <c r="R181" s="12"/>
    </row>
    <row r="182" spans="1:17" s="12" customFormat="1" ht="13.5" thickBot="1">
      <c r="A182" s="49"/>
      <c r="B182" s="23" t="s">
        <v>26</v>
      </c>
      <c r="C182" s="301"/>
      <c r="D182" s="458"/>
      <c r="E182" s="165"/>
      <c r="F182" s="459"/>
      <c r="G182" s="165"/>
      <c r="H182" s="150"/>
      <c r="I182" s="165"/>
      <c r="J182" s="150"/>
      <c r="K182" s="460"/>
      <c r="L182" s="150"/>
      <c r="M182" s="165"/>
      <c r="N182" s="146"/>
      <c r="O182" s="146"/>
      <c r="P182" s="461"/>
      <c r="Q182" s="387"/>
    </row>
    <row r="183" spans="1:18" ht="12.75" hidden="1">
      <c r="A183" s="86"/>
      <c r="B183" s="20" t="s">
        <v>26</v>
      </c>
      <c r="C183" s="20"/>
      <c r="D183" s="20"/>
      <c r="E183" s="61" t="s">
        <v>55</v>
      </c>
      <c r="F183" s="30"/>
      <c r="G183" s="54">
        <v>5</v>
      </c>
      <c r="H183" s="80" t="s">
        <v>49</v>
      </c>
      <c r="I183" s="14">
        <v>2</v>
      </c>
      <c r="J183" s="30" t="s">
        <v>27</v>
      </c>
      <c r="K183" s="13" t="s">
        <v>28</v>
      </c>
      <c r="L183" s="30">
        <v>3</v>
      </c>
      <c r="M183" s="14">
        <v>4650</v>
      </c>
      <c r="N183" s="32">
        <v>1895000</v>
      </c>
      <c r="O183" s="33">
        <v>1850000</v>
      </c>
      <c r="P183" s="62"/>
      <c r="Q183" s="376" t="s">
        <v>70</v>
      </c>
      <c r="R183" s="12"/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2023-07-03T23:58:10Z</cp:lastPrinted>
  <dcterms:created xsi:type="dcterms:W3CDTF">2005-04-12T20:59:18Z</dcterms:created>
  <dcterms:modified xsi:type="dcterms:W3CDTF">2023-07-05T12:46:28Z</dcterms:modified>
  <cp:category/>
  <cp:version/>
  <cp:contentType/>
  <cp:contentStatus/>
</cp:coreProperties>
</file>